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BF538150-370F-467B-9A6E-4D7DEA2BEC5E}" xr6:coauthVersionLast="47" xr6:coauthVersionMax="47" xr10:uidLastSave="{00000000-0000-0000-0000-000000000000}"/>
  <bookViews>
    <workbookView xWindow="-120" yWindow="-120" windowWidth="29040" windowHeight="15840" tabRatio="688" xr2:uid="{00000000-000D-0000-FFFF-FFFF00000000}"/>
  </bookViews>
  <sheets>
    <sheet name=" سهام" sheetId="1" r:id="rId1"/>
    <sheet name="اوراق" sheetId="3" r:id="rId2"/>
    <sheet name="سپرده" sheetId="2" r:id="rId3"/>
    <sheet name="درآمدها" sheetId="11" r:id="rId4"/>
    <sheet name="درآمد سود سهام" sheetId="12" r:id="rId5"/>
    <sheet name="سود اوراق بهادار" sheetId="13" r:id="rId6"/>
    <sheet name="سود سپرده بانکی" sheetId="24" r:id="rId7"/>
    <sheet name="درآمد ناشی ازفروش" sheetId="15" r:id="rId8"/>
    <sheet name="درآمد ناشی از تغییر قیمت اوراق " sheetId="14" r:id="rId9"/>
    <sheet name="درآمد سرمایه گذاری در اوراق بها" sheetId="6" r:id="rId10"/>
    <sheet name="درآمد سرمایه گذاری در سهام" sheetId="5" r:id="rId11"/>
    <sheet name="درآمد سپرده بانکی" sheetId="7" r:id="rId12"/>
    <sheet name="سایر درآمدها" sheetId="8" r:id="rId13"/>
  </sheets>
  <definedNames>
    <definedName name="_xlnm.Print_Area" localSheetId="0">' سهام'!A1:M65</definedName>
    <definedName name="_xlnm.Print_Area" localSheetId="1">اوراق!A1:S30</definedName>
    <definedName name="_xlnm.Print_Area" localSheetId="11">'درآمد سپرده بانکی'!$A$1:$L$16</definedName>
    <definedName name="_xlnm.Print_Area" localSheetId="9">'درآمد سرمایه گذاری در اوراق بها'!A1:I23</definedName>
    <definedName name="_xlnm.Print_Area" localSheetId="10">'درآمد سرمایه گذاری در سهام'!$A$1:$U$112</definedName>
    <definedName name="_xlnm.Print_Area" localSheetId="4">'درآمد سود سهام'!$A$1:$V$9</definedName>
    <definedName name="_xlnm.Print_Area" localSheetId="8">'درآمد ناشی از تغییر قیمت اوراق '!A1:I81</definedName>
    <definedName name="_xlnm.Print_Area" localSheetId="7">'درآمد ناشی ازفروش'!$A$1:$Q$89</definedName>
    <definedName name="_xlnm.Print_Area" localSheetId="3">درآمدها!$A$1:$W$12</definedName>
    <definedName name="_xlnm.Print_Area" localSheetId="12">'سایر درآمدها'!$A$1:$E$11</definedName>
    <definedName name="_xlnm.Print_Area" localSheetId="2">سپرده!A1:J21</definedName>
    <definedName name="_xlnm.Print_Area" localSheetId="5">'سود اوراق بهادار'!$A$1:$S$14</definedName>
    <definedName name="_xlnm.Print_Area" localSheetId="6">'سود سپرده بانکی'!$A$1:$M$14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M9" i="2"/>
  <c r="N9" i="2"/>
  <c r="O9" i="2"/>
  <c r="P9" i="2"/>
  <c r="K9" i="2"/>
  <c r="S9" i="2"/>
  <c r="Q9" i="2"/>
  <c r="G11" i="14" l="1"/>
  <c r="I8" i="14"/>
  <c r="I9" i="14"/>
  <c r="I10" i="14"/>
  <c r="I7" i="14"/>
  <c r="E11" i="11" l="1"/>
  <c r="E9" i="11"/>
  <c r="E8" i="11"/>
  <c r="E10" i="11"/>
  <c r="M13" i="13"/>
</calcChain>
</file>

<file path=xl/sharedStrings.xml><?xml version="1.0" encoding="utf-8"?>
<sst xmlns="http://schemas.openxmlformats.org/spreadsheetml/2006/main" count="710" uniqueCount="258">
  <si>
    <t>صندوق سرمایه گذاری سهامی آرمان رایا یکم</t>
  </si>
  <si>
    <t xml:space="preserve"> صندوق سرمایه گذاری سهامی آرمان رایا یکم</t>
  </si>
  <si>
    <t xml:space="preserve">صورت وضعیت پرتفوی </t>
  </si>
  <si>
    <t>برای ماه منتهی به 1404/09/30</t>
  </si>
  <si>
    <t>1- سرمایه گذاری ها</t>
  </si>
  <si>
    <t>1-1-سرمایه‌گذاری در سهام و حق تقدم سهام وصندوق‌های سرمایه‌گذاری</t>
  </si>
  <si>
    <t>1404/09/01</t>
  </si>
  <si>
    <t>تغییرات طی دوره</t>
  </si>
  <si>
    <t>1404/09/30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</si>
  <si>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</si>
  <si>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</si>
  <si>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</si>
  <si>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</si>
  <si>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</si>
  <si>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</si>
  <si>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</si>
  <si>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</si>
  <si>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</si>
  <si>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</si>
  <si>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فجر انرژی خلیج فارس (بفجر)</t>
  </si>
  <si>
    <t>سر. توکا فولاد (وتوکا)</t>
  </si>
  <si>
    <t>فولادخراسان (فخاس)</t>
  </si>
  <si>
    <t>نیرو ترانس (بنیرو)</t>
  </si>
  <si>
    <t>پالایش نفت شیراز (شراز)</t>
  </si>
  <si>
    <t>بیمه آسیا (آسیا)</t>
  </si>
  <si>
    <t>ایران خودرو (خودرو)</t>
  </si>
  <si>
    <t>بیمه کوثر (کوثر)</t>
  </si>
  <si>
    <t>بانک اقتصاد نوین (ونوین)</t>
  </si>
  <si>
    <t>سر. البرز (والبر)</t>
  </si>
  <si>
    <t>بانک ملت (وبملت)</t>
  </si>
  <si>
    <t>پالایش نفت بندر عباس (شبندر)</t>
  </si>
  <si>
    <t>دارو فارابی (دفارا)</t>
  </si>
  <si>
    <t>گل گهر (کگل)</t>
  </si>
  <si>
    <t>سیمان بجنورد (سبجنو)</t>
  </si>
  <si>
    <t>سر. توسعه معادن و فلزات (ومعادن)</t>
  </si>
  <si>
    <t>توسعه معدنی و صنعتی صبانور (کنور)</t>
  </si>
  <si>
    <t>توکا ریل (توریل)</t>
  </si>
  <si>
    <t>سیمان سفیدنی ریز (سنیر)</t>
  </si>
  <si>
    <t>قطعات اتومبیل (ختوقا)</t>
  </si>
  <si>
    <t>فولاد خوزستان (فخوز)</t>
  </si>
  <si>
    <t>کمباین سازی (تکمبا)</t>
  </si>
  <si>
    <t>بیمه ما (ما)</t>
  </si>
  <si>
    <t>بیمه البرز (البرز)</t>
  </si>
  <si>
    <t>صنایع پتروشیمی کرمانشاه (کرماشا)</t>
  </si>
  <si>
    <t>ریل سیر کوثر (حسیر)</t>
  </si>
  <si>
    <t>سر. پویا (وپویا)</t>
  </si>
  <si>
    <t>بیمه تجارت نو (بنو)</t>
  </si>
  <si>
    <t>شیشه قزوین (کقزوی)</t>
  </si>
  <si>
    <t>خودکفایی آزادگان (خودکفا)</t>
  </si>
  <si>
    <t>کود شیمیائی اوره لردگان (شلرد)</t>
  </si>
  <si>
    <t>سیمان غرب آسیا (سجام)</t>
  </si>
  <si>
    <t>شهداب ناب خراسان (غشهداب)</t>
  </si>
  <si>
    <t>نیروگاهی جهرم (بجهرم)</t>
  </si>
  <si>
    <t>انتقال داده های آسیاتک (اسیاتک)</t>
  </si>
  <si>
    <t>تامین سرمایه نوین (تنوین)</t>
  </si>
  <si>
    <t>کشت و دامداری فکا (زفکا)</t>
  </si>
  <si>
    <t>پلی پروپیلن جم (جم پیلن)</t>
  </si>
  <si>
    <t>بهساز کاشانه تهران (ثبهساز)</t>
  </si>
  <si>
    <t>توسعه و عمران امید (ثامید)</t>
  </si>
  <si>
    <t>گسترش صنایع روی ایرانیان (فگستر)</t>
  </si>
  <si>
    <t>صنایع شیمیایی کیمیاگران امروز (شکام)</t>
  </si>
  <si>
    <t>سیمان اردستان (اردستان)</t>
  </si>
  <si>
    <t>توسعه فن افزار توسن (فن افزار)</t>
  </si>
  <si>
    <t>تامین سرمایه کاردان (تکاردان)</t>
  </si>
  <si>
    <t>گسترش سوخت سبز زاگرس (شگستر)</t>
  </si>
  <si>
    <t>کشت وصنعت و دامپروری پگاه فارس (زفارس)</t>
  </si>
  <si>
    <t>صنایع غذایی رضوی (نان)</t>
  </si>
  <si>
    <t>سر. پایا تدبیر پارسا (وپایا)</t>
  </si>
  <si>
    <t>صنایع الکترونیک مادیران (الکتروماد)</t>
  </si>
  <si>
    <t>آترا زیست آرای (داترا)</t>
  </si>
  <si>
    <t>هامون نایزه (هانیکو)</t>
  </si>
  <si>
    <t>کیمیا کالای رازی (کیمازی)</t>
  </si>
  <si>
    <t>نیان باتری خاوران (بانیان)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</si>
  <si>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</si>
  <si>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</si>
  <si>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</si>
  <si>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</si>
  <si>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</si>
  <si>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</si>
  <si>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</si>
  <si>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</si>
  <si>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</si>
  <si>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</si>
  <si>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</si>
  <si>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</si>
  <si>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</si>
  <si>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</si>
  <si>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اسنادخزانه-م5بودجه01-041015 (اخزا105)</t>
  </si>
  <si>
    <t>بلی</t>
  </si>
  <si>
    <t>1401/12/08</t>
  </si>
  <si>
    <t>1404/10/15</t>
  </si>
  <si>
    <t>اسنادخزانه-م1بودجه02-050325 (اخزا201)</t>
  </si>
  <si>
    <t>1402/06/19</t>
  </si>
  <si>
    <t>1405/03/25</t>
  </si>
  <si>
    <t>اسنادخزانه-م2بودجه02-050923 (اخزا202)</t>
  </si>
  <si>
    <t>1405/09/23</t>
  </si>
  <si>
    <t>اسنادخزانه-م3بودجه03-050818 (اخزا203)</t>
  </si>
  <si>
    <t>1402/12/15</t>
  </si>
  <si>
    <t>1405/08/18</t>
  </si>
  <si>
    <t>اسنادخزانه-م4بودجه04-051021 (اخزا204)</t>
  </si>
  <si>
    <t>1405/10/21</t>
  </si>
  <si>
    <t>اسنادخزانه-م10بودجه02-051112 (اخزا210)</t>
  </si>
  <si>
    <t>1402/12/21</t>
  </si>
  <si>
    <t>1405/11/12</t>
  </si>
  <si>
    <t>اسناد خزانه-م7بودجه02-040910 (اخزا207)</t>
  </si>
  <si>
    <t>1402/12/20</t>
  </si>
  <si>
    <t>1404/09/10</t>
  </si>
  <si>
    <t>اسناد خزانه-م8بودجه02-041211 (اخزا208)</t>
  </si>
  <si>
    <t>1404/12/11</t>
  </si>
  <si>
    <t>اسناد خزانه-م12بودجه02-050916 (اخزا212)</t>
  </si>
  <si>
    <t>1402/12/29</t>
  </si>
  <si>
    <t>1405/09/16</t>
  </si>
  <si>
    <t>اسناد خزانه-م13بودجه02-051021 (اخزا213)</t>
  </si>
  <si>
    <t>اسناد خزانه-م1-س.قوا03-060615 (اخزا301)</t>
  </si>
  <si>
    <t>1403/11/27</t>
  </si>
  <si>
    <t>1406/06/15</t>
  </si>
  <si>
    <t>اختیارف اهرم-26000-1404/09/26 (طهرم9020)</t>
  </si>
  <si>
    <t>-</t>
  </si>
  <si>
    <t>اختیارف اهرم-28000-1404/09/26 (طهرم9021)</t>
  </si>
  <si>
    <t>اختیارف اهرم-20000-1404/10/24 (طهرم1022)</t>
  </si>
  <si>
    <t>اختیارف اهرم-28000-1404/10/24 (طهرم1026)</t>
  </si>
  <si>
    <t>اختیارف اهرم-22000-1404/11/29 (طهرم1121)</t>
  </si>
  <si>
    <t>اختیارف اهرم-24000-1404/11/29 (طهرم1122)</t>
  </si>
  <si>
    <t>اختیارف اهرم-26000-1404/11/29 (طهرم1123)</t>
  </si>
  <si>
    <t>اختیارف اهرم-28000-1404/11/29 (طهرم1124)</t>
  </si>
  <si>
    <t>اختیارف اهرم-30000-1404/11/29 (طهرم1125)</t>
  </si>
  <si>
    <t>نرخ سود علی الحساب</t>
  </si>
  <si>
    <t>درصد به کل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</si>
  <si>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</si>
  <si>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</si>
  <si>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</si>
  <si>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</si>
  <si>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</si>
  <si>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</si>
  <si>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</si>
  <si>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</si>
  <si>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</si>
  <si>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حساب بانک خاورمیانه-293</t>
  </si>
  <si>
    <t>7201-60-915-111180293</t>
  </si>
  <si>
    <t>سپرده سرمایه‌گذاری</t>
  </si>
  <si>
    <t>حساب وصل  به درگاه</t>
  </si>
  <si>
    <t>1401</t>
  </si>
  <si>
    <t>حساب بانک خاورمیانه-سپرده بلند مدت</t>
  </si>
  <si>
    <t>720160915111179538</t>
  </si>
  <si>
    <t>حساب بانک خاورمیانه-سپرده بلند مدت-836</t>
  </si>
  <si>
    <t>720160935836</t>
  </si>
  <si>
    <t>حساب بانک خاورمیانه</t>
  </si>
  <si>
    <t>7201-10-810-707076259</t>
  </si>
  <si>
    <t>حساب بانک ملت-کوتاه مدت</t>
  </si>
  <si>
    <t>2654170157</t>
  </si>
  <si>
    <t xml:space="preserve"> </t>
  </si>
  <si>
    <t xml:space="preserve">صورت وضعیت درآمدها </t>
  </si>
  <si>
    <t>برای ماه منتهی به  1404/09/30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</si>
  <si>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</si>
  <si>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</si>
  <si>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</si>
  <si>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</si>
  <si>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</si>
  <si>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</si>
  <si>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</si>
  <si>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</si>
  <si>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</si>
  <si>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</si>
  <si>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</si>
  <si>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</si>
  <si>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</si>
  <si>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</si>
  <si>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</si>
  <si>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</si>
  <si>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</si>
  <si>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1404/09/01 تا  1404/09/30</t>
  </si>
  <si>
    <t>از ابتدای سال مالی تا 1404/09/30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</si>
  <si>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</si>
  <si>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</si>
  <si>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</si>
  <si>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</si>
  <si>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</si>
  <si>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</si>
  <si>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1404/08/18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</si>
  <si>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</si>
  <si>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</si>
  <si>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</si>
  <si>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</si>
  <si>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1404/09/17</t>
  </si>
  <si>
    <t>1404/08/24</t>
  </si>
  <si>
    <t>1404/09/26</t>
  </si>
  <si>
    <t>1404/09/24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</si>
  <si>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</si>
  <si>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</si>
  <si>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</si>
  <si>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</si>
  <si>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</si>
  <si>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کشت و صنعت شریف آباد (زشریف)</t>
  </si>
  <si>
    <t>پتروشیمی ارومیه (شاروم)</t>
  </si>
  <si>
    <t>پتروشیمی مارون (مارون)</t>
  </si>
  <si>
    <t>حفاری شمال (حفاری)</t>
  </si>
  <si>
    <t>پست بانک ایران (وپست)</t>
  </si>
  <si>
    <t>فولاد شاهرود (فرود)</t>
  </si>
  <si>
    <t>سر. ساختمان ایران (وساخت)</t>
  </si>
  <si>
    <t>فولاد مبارکه اصفهان (فولاد)</t>
  </si>
  <si>
    <t>ملی صنایع مس ایران (فملی)</t>
  </si>
  <si>
    <t>سر. تامین اجتماعی (شستا)</t>
  </si>
  <si>
    <t>شیمی داروپخش (دشیمی)</t>
  </si>
  <si>
    <t>مس باهنر (فباهنر)</t>
  </si>
  <si>
    <t>پتروشیمی جم (جم)</t>
  </si>
  <si>
    <t>پتروشیمی تندگویان (شگویا)</t>
  </si>
  <si>
    <t>زامیاد (خزامیا)</t>
  </si>
  <si>
    <t>پتروشیمی قائد بصیر (شبصیر)</t>
  </si>
  <si>
    <t>صنعتی دریایی (خصدرا)</t>
  </si>
  <si>
    <t>پتروشیمی امیرکبیر (شکبیر)</t>
  </si>
  <si>
    <t>گروه مالی مهرگان تامین پارس (مهرگان)</t>
  </si>
  <si>
    <t>صنعت غذایی کورش (غکورش)</t>
  </si>
  <si>
    <t>کشاورزی و دامپروری بینالود (زبینا)</t>
  </si>
  <si>
    <t>سر. غدیر (وغدیر)</t>
  </si>
  <si>
    <t>بانک صادرات ایران (وبصادر)</t>
  </si>
  <si>
    <t>الیاف مصنوعی (شمواد)</t>
  </si>
  <si>
    <t>بانک گردشگری (وگردش)</t>
  </si>
  <si>
    <t>نورد آلومینیوم (فنوال)</t>
  </si>
  <si>
    <t>داروسازی الحاوی (دحاوی)</t>
  </si>
  <si>
    <t>ایمن خودرو شرق (خیمن)</t>
  </si>
  <si>
    <t>ذوب آهن اصفهان (ذوب)</t>
  </si>
  <si>
    <t>پالایش نفت تهران (شتران)</t>
  </si>
  <si>
    <t>سر. و توسعه صنایع لاستیک (پتوسعه)</t>
  </si>
  <si>
    <t>بهار رز عالیس چناران (عالیس)</t>
  </si>
  <si>
    <t>پالایش نفت لاوان (شاوان)</t>
  </si>
  <si>
    <t>چادرملو (کچاد)</t>
  </si>
  <si>
    <t>بانک تجارت (وتجارت)</t>
  </si>
  <si>
    <t>اسنادخزانه-م4بودجه01-040917 (اخزا104)</t>
  </si>
  <si>
    <t>اختیارف اهرم-20000-1404/09/26 (طهرم9017)</t>
  </si>
  <si>
    <t>اختیارف اهرم-18000-1404/07/30 (طهرم7034)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</si>
  <si>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</si>
  <si>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</si>
  <si>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</si>
  <si>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</si>
  <si>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</si>
  <si>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</si>
  <si>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</si>
  <si>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</si>
  <si>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</si>
  <si>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</si>
  <si>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</si>
  <si>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</si>
  <si>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</si>
  <si>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</si>
  <si>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</si>
  <si>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</si>
  <si>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</si>
  <si>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</si>
  <si>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0.33</t>
  </si>
  <si>
    <t>0.71</t>
  </si>
  <si>
    <t>0.00</t>
  </si>
  <si>
    <t>0.02</t>
  </si>
  <si>
    <t>0.41</t>
  </si>
  <si>
    <t>1.23</t>
  </si>
  <si>
    <t>2.17</t>
  </si>
  <si>
    <t>2.60</t>
  </si>
  <si>
    <t>4-2-سایر درآمدها:</t>
  </si>
  <si>
    <t>تعدیل کارمزد کارگزاری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</si>
</sst>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;\(#,##0\);"/>
    <numFmt numFmtId="165" formatCode="#,##0.00;\(#,##0.00\);"/>
    <numFmt numFmtId="166" formatCode="_(* #,##0_);_(* \(#,##0\);_(* &quot;-&quot;??_);_(@_)"/>
  </numFmts>
  <fonts count="6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  <scheme val="minor"/>
    </font>
    <font>
      <sz val="12"/>
      <color theme="1"/>
      <name val="B Nazanin"/>
      <charset val="178"/>
      <scheme val="minor"/>
    </font>
    <font>
      <sz val="11"/>
      <color theme="1"/>
      <name val="B Nazanin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3" fontId="2" fillId="0" borderId="0" xfId="0" applyNumberFormat="1" applyFont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readingOrder="1"/>
    </xf>
    <xf numFmtId="49" fontId="2" fillId="0" borderId="0" xfId="0" applyNumberFormat="1" applyFont="1" applyAlignment="1">
      <alignment horizontal="right" vertical="center" readingOrder="2"/>
    </xf>
    <xf numFmtId="1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166" fontId="4" fillId="0" borderId="0" xfId="1" applyNumberFormat="1" applyFont="1" applyFill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readingOrder="2"/>
    </xf>
    <xf numFmtId="0" fontId="4" fillId="0" borderId="3" xfId="0" applyFont="1" applyBorder="1" applyAlignment="1">
      <alignment horizontal="center" vertical="center" readingOrder="2"/>
    </xf>
    <xf numFmtId="166" fontId="4" fillId="0" borderId="1" xfId="1" applyNumberFormat="1" applyFont="1" applyFill="1" applyBorder="1" applyAlignment="1">
      <alignment vertical="center" readingOrder="2"/>
    </xf>
    <xf numFmtId="166" fontId="4" fillId="0" borderId="3" xfId="1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6" fontId="3" fillId="0" borderId="1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readingOrder="2"/>
    </xf>
    <xf numFmtId="166" fontId="4" fillId="0" borderId="0" xfId="1" applyNumberFormat="1" applyFont="1" applyFill="1" applyAlignment="1">
      <alignment vertical="center"/>
    </xf>
    <xf numFmtId="0" fontId="2" fillId="0" borderId="1" xfId="0" applyFont="1" applyBorder="1" applyAlignment="1">
      <alignment horizontal="right" vertical="center"/>
    </xf>
    <xf numFmtId="166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164" fontId="1" fillId="0" borderId="10" xfId="0" applyNumberFormat="1" applyFont="1" applyBorder="1" applyAlignment="1">
      <alignment horizontal="center" vertical="center"/>
    </xf>
    <xf numFmtId="166" fontId="1" fillId="0" borderId="1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 readingOrder="2"/>
    </xf>
    <xf numFmtId="0" fontId="4" fillId="0" borderId="0" xfId="0" applyFont="1"/>
    <xf numFmtId="0" fontId="4" fillId="0" borderId="1" xfId="0" applyFont="1" applyBorder="1" applyAlignment="1">
      <alignment horizontal="right" vertical="center" readingOrder="2"/>
    </xf>
    <xf numFmtId="0" fontId="4" fillId="0" borderId="2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3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2" xfId="1" applyNumberFormat="1" applyFont="1" applyFill="1" applyBorder="1" applyAlignment="1">
      <alignment horizontal="center" vertical="center" readingOrder="2"/>
    </xf>
    <xf numFmtId="166" fontId="4" fillId="0" borderId="0" xfId="1" applyNumberFormat="1" applyFont="1" applyFill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2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68"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</dxfs>
  <tableStyles count="1" defaultTableStyle="TableStyleMedium2" defaultPivotStyle="PivotStyleLight16">
    <tableStyle name="Invisible" pivot="0" table="0" count="0" xr9:uid="{E03B6D0B-2F99-4FFF-8FBB-A58C5217BB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Y64" headerRowCount="0" headerRowDxfId="267" dataDxfId="266" totalsRowDxfId="265">
  <tableColumns count="25">
    <tableColumn id="1" xr3:uid="{00000000-0010-0000-0000-000001000000}" name="فجر انرژی خلیج فارس (بفجر)" dataDxfId="264"/>
    <tableColumn id="14" xr3:uid="{FA55989D-2546-49F1-B793-5DDB7A676C71}" name="Column1" dataDxfId="263"/>
    <tableColumn id="2" xr3:uid="{00000000-0010-0000-0000-000002000000}" name="0" dataDxfId="262"/>
    <tableColumn id="15" xr3:uid="{82063CAD-E153-4B16-AFBA-35FA0D1C82A8}" name="Column2" dataDxfId="261"/>
    <tableColumn id="3" xr3:uid="{00000000-0010-0000-0000-000003000000}" name="Column3" dataDxfId="260"/>
    <tableColumn id="16" xr3:uid="{57574FDB-A7F9-4116-A8ED-01E5C2BE81E0}" name="Column5" dataDxfId="259"/>
    <tableColumn id="4" xr3:uid="{00000000-0010-0000-0000-000004000000}" name="Column4" dataDxfId="258"/>
    <tableColumn id="17" xr3:uid="{2EEED60F-870C-49FD-AEEE-4B87C95F80B4}" name="Column6" dataDxfId="257"/>
    <tableColumn id="5" xr3:uid="{00000000-0010-0000-0000-000005000000}" name="1350000" dataDxfId="256"/>
    <tableColumn id="18" xr3:uid="{40FC717F-C751-45E3-9772-8F369E2F4BED}" name="Column10" dataDxfId="255"/>
    <tableColumn id="6" xr3:uid="{00000000-0010-0000-0000-000006000000}" name="19994052419.0000" dataDxfId="254"/>
    <tableColumn id="19" xr3:uid="{B5D24CD2-DD4A-4627-A51A-22930A317F0A}" name="Column12" dataDxfId="253"/>
    <tableColumn id="7" xr3:uid="{00000000-0010-0000-0000-000007000000}" name="Column7" dataDxfId="252"/>
    <tableColumn id="20" xr3:uid="{BAADC538-5985-4566-88FA-0F54DA5BF1A3}" name="Column13" dataDxfId="251"/>
    <tableColumn id="8" xr3:uid="{00000000-0010-0000-0000-000008000000}" name="Column8" dataDxfId="250"/>
    <tableColumn id="21" xr3:uid="{2071516F-49DF-4B87-B53C-EEF56115CCA3}" name="Column14" dataDxfId="249"/>
    <tableColumn id="9" xr3:uid="{00000000-0010-0000-0000-000009000000}" name="Column9" dataDxfId="248"/>
    <tableColumn id="22" xr3:uid="{62FD20FE-1F0B-4FA5-A517-67FBBABE8EA5}" name="Column15" dataDxfId="247"/>
    <tableColumn id="10" xr3:uid="{00000000-0010-0000-0000-00000A000000}" name="14940.0000" dataDxfId="246"/>
    <tableColumn id="23" xr3:uid="{828211ED-987E-4418-8C16-4440E15989F9}" name="Column16" dataDxfId="245"/>
    <tableColumn id="11" xr3:uid="{00000000-0010-0000-0000-00000B000000}" name="Column11" dataDxfId="244"/>
    <tableColumn id="24" xr3:uid="{93ECEE4F-1C0A-4AEF-BD81-D0E770991EA9}" name="Column17" dataDxfId="243"/>
    <tableColumn id="12" xr3:uid="{00000000-0010-0000-0000-00000C000000}" name="20013093630.0000" dataDxfId="242"/>
    <tableColumn id="25" xr3:uid="{CF7306CE-DEC5-4401-B64F-6D8AC4F61DBB}" name="Column18" dataDxfId="241"/>
    <tableColumn id="13" xr3:uid="{00000000-0010-0000-0000-00000D000000}" name="3.38" dataDxfId="24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Q22" headerRowCount="0" headerRowDxfId="65" dataDxfId="64" totalsRowDxfId="63">
  <tableColumns count="17">
    <tableColumn id="1" xr3:uid="{00000000-0010-0000-0D00-000001000000}" name="اسنادخزانه-م4بودجه01-040917 (اخزا104)" dataDxfId="62"/>
    <tableColumn id="10" xr3:uid="{8FABB668-D7A0-4CB2-9BD0-B1A0E151C9AE}" name="Column1" dataDxfId="61"/>
    <tableColumn id="2" xr3:uid="{00000000-0010-0000-0D00-000002000000}" name="0" dataDxfId="60"/>
    <tableColumn id="11" xr3:uid="{C801DB2C-B575-4107-B34D-1B8CE45E4C2A}" name="Column2" dataDxfId="59"/>
    <tableColumn id="3" xr3:uid="{00000000-0010-0000-0D00-000003000000}" name="Column3" dataDxfId="58"/>
    <tableColumn id="12" xr3:uid="{1A486CFA-9172-4E0E-A7BF-DCCAC99A358F}" name="Column8" dataDxfId="57"/>
    <tableColumn id="4" xr3:uid="{00000000-0010-0000-0D00-000004000000}" name="Column4" dataDxfId="56"/>
    <tableColumn id="13" xr3:uid="{F9134C9D-F640-483C-A0B3-94C5155B075A}" name="Column10" dataDxfId="55"/>
    <tableColumn id="5" xr3:uid="{00000000-0010-0000-0D00-000005000000}" name="Column5" dataDxfId="54"/>
    <tableColumn id="14" xr3:uid="{08AB52C2-F967-4CC6-A543-9FD8B6BAAF9A}" name="Column11" dataDxfId="53"/>
    <tableColumn id="6" xr3:uid="{00000000-0010-0000-0D00-000006000000}" name="Column6" dataDxfId="52"/>
    <tableColumn id="15" xr3:uid="{0CCAECFC-A272-4227-905B-1B0CC808D839}" name="Column12" dataDxfId="51"/>
    <tableColumn id="7" xr3:uid="{00000000-0010-0000-0D00-000007000000}" name="Column7" dataDxfId="50"/>
    <tableColumn id="16" xr3:uid="{7607D4AB-0D05-42F6-B5B5-1420A1D21361}" name="Column13" dataDxfId="49"/>
    <tableColumn id="8" xr3:uid="{00000000-0010-0000-0D00-000008000000}" name="303444995.0000" dataDxfId="48"/>
    <tableColumn id="17" xr3:uid="{C8582535-9DBD-47E7-9982-9E54C720FFF3}" name="Column14" dataDxfId="47"/>
    <tableColumn id="9" xr3:uid="{00000000-0010-0000-0D00-000009000000}" name="Column9" dataDxfId="4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U111" headerRowCount="0" headerRowDxfId="45" dataDxfId="44" totalsRowDxfId="43">
  <tableColumns count="21">
    <tableColumn id="1" xr3:uid="{00000000-0010-0000-0E00-000001000000}" name="پالایش نفت لاوان (شاوان)" dataDxfId="42"/>
    <tableColumn id="12" xr3:uid="{0934481E-4E49-4A8B-BBE9-9F630047D5A7}" name="Column1" dataDxfId="41"/>
    <tableColumn id="2" xr3:uid="{00000000-0010-0000-0E00-000002000000}" name="0" dataDxfId="40"/>
    <tableColumn id="13" xr3:uid="{3E91E747-A98D-4640-A777-1A66BE87C1C9}" name="Column2" dataDxfId="39"/>
    <tableColumn id="3" xr3:uid="{00000000-0010-0000-0E00-000003000000}" name="Column3" dataDxfId="38"/>
    <tableColumn id="14" xr3:uid="{719E3019-3546-4312-8C90-F65F0BF9D991}" name="Column6" dataDxfId="37"/>
    <tableColumn id="4" xr3:uid="{00000000-0010-0000-0E00-000004000000}" name="Column4" dataDxfId="36"/>
    <tableColumn id="15" xr3:uid="{C95F3C72-2C45-4A5D-990F-D3D625E9A678}" name="Column9" dataDxfId="35"/>
    <tableColumn id="5" xr3:uid="{00000000-0010-0000-0E00-000005000000}" name="Column5" dataDxfId="34"/>
    <tableColumn id="16" xr3:uid="{9AB546C2-EFA4-412A-9B0D-D814C4C6A2EC}" name="Column11" dataDxfId="33"/>
    <tableColumn id="6" xr3:uid="{00000000-0010-0000-0E00-000006000000}" name="0.00" dataDxfId="32"/>
    <tableColumn id="17" xr3:uid="{FC483B13-E4FB-4D82-841E-4183AC02F72D}" name="Column12" dataDxfId="31"/>
    <tableColumn id="7" xr3:uid="{00000000-0010-0000-0E00-000007000000}" name="Column7" dataDxfId="30"/>
    <tableColumn id="18" xr3:uid="{5F6533A8-CF2B-4C58-8D04-1A45C334DF7C}" name="Column13" dataDxfId="29"/>
    <tableColumn id="8" xr3:uid="{00000000-0010-0000-0E00-000008000000}" name="Column8" dataDxfId="28"/>
    <tableColumn id="19" xr3:uid="{BDA53CA3-A245-4763-8301-AD2AB3A3E587}" name="Column14" dataDxfId="27"/>
    <tableColumn id="9" xr3:uid="{00000000-0010-0000-0E00-000009000000}" name="-48940255.0000" dataDxfId="26" dataCellStyle="Comma"/>
    <tableColumn id="20" xr3:uid="{EF1C29B0-98AA-4A76-9B79-E86BAFDC2311}" name="Column15" dataDxfId="25"/>
    <tableColumn id="10" xr3:uid="{00000000-0010-0000-0E00-00000A000000}" name="Column10" dataDxfId="24" dataCellStyle="Comma"/>
    <tableColumn id="21" xr3:uid="{86CF99DA-40C9-4958-81E0-E886CB388B9A}" name="Column16" dataDxfId="23"/>
    <tableColumn id="11" xr3:uid="{00000000-0010-0000-0E00-00000B000000}" name="-0.04" dataDxfId="2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9:K15" headerRowCount="0" headerRowDxfId="21" dataDxfId="20" totalsRowDxfId="19">
  <tableColumns count="11">
    <tableColumn id="1" xr3:uid="{00000000-0010-0000-0F00-000001000000}" name="حساب وصل  به درگاه" dataDxfId="18"/>
    <tableColumn id="7" xr3:uid="{3E87A308-9C70-44E1-9674-E005917252CB}" name="Column1" dataDxfId="17"/>
    <tableColumn id="2" xr3:uid="{00000000-0010-0000-0F00-000002000000}" name="1401" dataDxfId="16"/>
    <tableColumn id="8" xr3:uid="{ABFD5E90-93F9-486C-A7DB-B9A1E4F2CCFF}" name="Column2" dataDxfId="15"/>
    <tableColumn id="3" xr3:uid="{00000000-0010-0000-0F00-000003000000}" name="24077.0000" dataDxfId="14"/>
    <tableColumn id="9" xr3:uid="{4EA75214-476E-46C9-B7A2-83A73066AE06}" name="Column3" dataDxfId="13"/>
    <tableColumn id="4" xr3:uid="{00000000-0010-0000-0F00-000004000000}" name="0.33" dataDxfId="12"/>
    <tableColumn id="10" xr3:uid="{D08B356B-8204-4727-9847-D0EAFC5D95E0}" name="Column4" dataDxfId="11"/>
    <tableColumn id="5" xr3:uid="{00000000-0010-0000-0F00-000005000000}" name="51284.0000" dataDxfId="10"/>
    <tableColumn id="11" xr3:uid="{D8034052-8334-4AD3-82AF-87F09912AA92}" name="Column5" dataDxfId="9"/>
    <tableColumn id="6" xr3:uid="{00000000-0010-0000-0F00-000006000000}" name="0.71" dataDxfId="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E10" headerRowCount="0" headerRowDxfId="7" dataDxfId="6" totalsRowDxfId="5">
  <tableColumns count="5">
    <tableColumn id="1" xr3:uid="{00000000-0010-0000-1000-000001000000}" name="سایر درآمدها" dataDxfId="4"/>
    <tableColumn id="4" xr3:uid="{39B398CE-CFDF-4B8B-84EA-DDF9C440B820}" name="Column1" dataDxfId="3"/>
    <tableColumn id="2" xr3:uid="{00000000-0010-0000-1000-000002000000}" name="4824024.0000" dataDxfId="2"/>
    <tableColumn id="5" xr3:uid="{88BC6337-5851-4DA8-B647-060BFEE56E72}" name="Column2" dataDxfId="1"/>
    <tableColumn id="3" xr3:uid="{00000000-0010-0000-1000-000003000000}" name="750156100.0000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AK29" headerRowCount="0" headerRowDxfId="239" dataDxfId="238" totalsRowDxfId="237">
  <tableColumns count="37">
    <tableColumn id="1" xr3:uid="{00000000-0010-0000-0200-000001000000}" name="اسنادخزانه-م5بودجه01-041015 (اخزا105)" dataDxfId="236"/>
    <tableColumn id="20" xr3:uid="{B4424BBD-14F1-4C61-8BFD-3D9229D136DD}" name="Column1" dataDxfId="235"/>
    <tableColumn id="2" xr3:uid="{00000000-0010-0000-0200-000002000000}" name="بلی" dataDxfId="234"/>
    <tableColumn id="21" xr3:uid="{A2AB9212-3839-4E02-B4EA-B1A9CED80625}" name="Column2" dataDxfId="233"/>
    <tableColumn id="3" xr3:uid="{00000000-0010-0000-0200-000003000000}" name="Column3" dataDxfId="232"/>
    <tableColumn id="22" xr3:uid="{14A419F2-EBB9-4513-8501-D09693249CC1}" name="Column4" dataDxfId="231"/>
    <tableColumn id="4" xr3:uid="{00000000-0010-0000-0200-000004000000}" name="1401/12/08" dataDxfId="230"/>
    <tableColumn id="23" xr3:uid="{8739C656-F97C-4C06-9F9B-35B42D0174F6}" name="Column5" dataDxfId="229"/>
    <tableColumn id="5" xr3:uid="{00000000-0010-0000-0200-000005000000}" name="1404/10/15" dataDxfId="228"/>
    <tableColumn id="24" xr3:uid="{6F66E311-7D21-485C-89F1-6CFE22BBCC86}" name="Column6" dataDxfId="227"/>
    <tableColumn id="6" xr3:uid="{00000000-0010-0000-0200-000006000000}" name="1000000.0000" dataDxfId="226"/>
    <tableColumn id="25" xr3:uid="{C33906B2-BC0A-4A07-B2E2-AE28EE6F4A6A}" name="Column7" dataDxfId="225"/>
    <tableColumn id="7" xr3:uid="{00000000-0010-0000-0200-000007000000}" name="0.00000000000000" dataDxfId="224"/>
    <tableColumn id="26" xr3:uid="{1F87BEEB-19F1-43A7-A51B-6AA9862D01F3}" name="Column8" dataDxfId="223"/>
    <tableColumn id="8" xr3:uid="{00000000-0010-0000-0200-000008000000}" name="12593" dataDxfId="222"/>
    <tableColumn id="27" xr3:uid="{563B0A61-59C7-470E-86C1-48FFF9A54989}" name="Column9" dataDxfId="221"/>
    <tableColumn id="9" xr3:uid="{00000000-0010-0000-0200-000009000000}" name="10504359955.0000" dataDxfId="220"/>
    <tableColumn id="28" xr3:uid="{470D780A-CFE6-445B-9E28-A1A99985509B}" name="Column10" dataDxfId="219"/>
    <tableColumn id="10" xr3:uid="{00000000-0010-0000-0200-00000A000000}" name="12088118501.0000" dataDxfId="218"/>
    <tableColumn id="29" xr3:uid="{7FFB9496-7D92-4276-B134-874C69601517}" name="Column11" dataDxfId="217"/>
    <tableColumn id="11" xr3:uid="{00000000-0010-0000-0200-00000B000000}" name="0" dataDxfId="216"/>
    <tableColumn id="30" xr3:uid="{878591DD-32D6-4349-95E7-9A20967ED52D}" name="Column12" dataDxfId="215"/>
    <tableColumn id="12" xr3:uid="{00000000-0010-0000-0200-00000C000000}" name="0.0000" dataDxfId="214"/>
    <tableColumn id="31" xr3:uid="{B3A57389-C3C2-4BE9-8A8E-15E15C60614A}" name="Column16" dataDxfId="213"/>
    <tableColumn id="13" xr3:uid="{00000000-0010-0000-0200-00000D000000}" name="Column13" dataDxfId="212"/>
    <tableColumn id="32" xr3:uid="{05E49536-7050-479A-90BE-1F5E43DACCF4}" name="Column18" dataDxfId="211"/>
    <tableColumn id="14" xr3:uid="{00000000-0010-0000-0200-00000E000000}" name="Column14" dataDxfId="210"/>
    <tableColumn id="33" xr3:uid="{49028596-450E-44B8-870D-6B9060D9AA51}" name="Column19" dataDxfId="209"/>
    <tableColumn id="15" xr3:uid="{00000000-0010-0000-0200-00000F000000}" name="Column15" dataDxfId="208"/>
    <tableColumn id="34" xr3:uid="{92D77B31-AAD8-4704-A849-9DAA3C82E208}" name="Column20" dataDxfId="207"/>
    <tableColumn id="16" xr3:uid="{00000000-0010-0000-0200-000010000000}" name="985280.0000" dataDxfId="206"/>
    <tableColumn id="35" xr3:uid="{BACCB11F-7239-490D-BCE2-17094AB1B299}" name="Column21" dataDxfId="205"/>
    <tableColumn id="17" xr3:uid="{00000000-0010-0000-0200-000011000000}" name="Column17" dataDxfId="204"/>
    <tableColumn id="36" xr3:uid="{112B458A-34BC-47A3-B9D6-683454DE1EB3}" name="Column22" dataDxfId="203"/>
    <tableColumn id="18" xr3:uid="{00000000-0010-0000-0200-000012000000}" name="12400884393.0000" dataDxfId="202"/>
    <tableColumn id="37" xr3:uid="{8B18CAED-8B3A-479C-8B8A-EBD5298D275E}" name="Column23" dataDxfId="201"/>
    <tableColumn id="19" xr3:uid="{00000000-0010-0000-0200-000013000000}" name="2.10" dataDxfId="20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S9" headerRowCount="0" headerRowDxfId="199" dataDxfId="198" totalsRowDxfId="197">
  <tableColumns count="19">
    <tableColumn id="1" xr3:uid="{00000000-0010-0000-0600-000001000000}" name="حساب بانک خاورمیانه-293" dataDxfId="196"/>
    <tableColumn id="11" xr3:uid="{49A84189-42C1-4E31-A933-54578CBE6F60}" name="Column1" dataDxfId="195"/>
    <tableColumn id="2" xr3:uid="{00000000-0010-0000-0600-000002000000}" name="7201-60-915-111180293" dataDxfId="194"/>
    <tableColumn id="12" xr3:uid="{75F984BD-CAC4-4BE1-A431-876335FEC34B}" name="Column2" dataDxfId="193"/>
    <tableColumn id="3" xr3:uid="{00000000-0010-0000-0600-000003000000}" name="سپرده سرمایه‌گذاری" dataDxfId="192"/>
    <tableColumn id="13" xr3:uid="{45E7C9D2-A0A1-49A9-BB57-3084923CED9D}" name="Column3" dataDxfId="191"/>
    <tableColumn id="4" xr3:uid="{00000000-0010-0000-0600-000004000000}" name="-" dataDxfId="190"/>
    <tableColumn id="14" xr3:uid="{A1A569D5-232C-4A32-8C56-99D964A4D6BC}" name="Column4" dataDxfId="189"/>
    <tableColumn id="5" xr3:uid="{00000000-0010-0000-0600-000005000000}" name="Column5" dataDxfId="188"/>
    <tableColumn id="15" xr3:uid="{2DEFAE19-3BBE-4D05-828A-34E89C80761F}" name="Column6" dataDxfId="187"/>
    <tableColumn id="6" xr3:uid="{00000000-0010-0000-0600-000006000000}" name="15000000000.0000" dataDxfId="186"/>
    <tableColumn id="16" xr3:uid="{9F321EB5-4F4D-4C6E-AE03-99FAC8758A60}" name="Column7" dataDxfId="185"/>
    <tableColumn id="7" xr3:uid="{00000000-0010-0000-0600-000007000000}" name="0.0000" dataDxfId="184"/>
    <tableColumn id="17" xr3:uid="{9E1A7997-A8C1-44D6-8B55-ADA8004F8D25}" name="Column10" dataDxfId="183"/>
    <tableColumn id="8" xr3:uid="{00000000-0010-0000-0600-000008000000}" name="Column8" dataDxfId="182"/>
    <tableColumn id="18" xr3:uid="{2A730072-C124-4F06-A9A5-3523CCDBC84B}" name="Column11" dataDxfId="181"/>
    <tableColumn id="9" xr3:uid="{00000000-0010-0000-0600-000009000000}" name="Column9" dataDxfId="180"/>
    <tableColumn id="19" xr3:uid="{85EA61A0-311E-4853-8AD2-EF599E2E785A}" name="Column12" dataDxfId="179"/>
    <tableColumn id="10" xr3:uid="{00000000-0010-0000-0600-00000A000000}" name="2.54" dataDxfId="17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I11" headerRowCount="0" headerRowDxfId="177" dataDxfId="176" totalsRowDxfId="175">
  <tableColumns count="9">
    <tableColumn id="1" xr3:uid="{00000000-0010-0000-0700-000001000000}" name="درآمد حاصل از سرمایه­گذاری در سهام و حق تقدم سهام" dataDxfId="174"/>
    <tableColumn id="6" xr3:uid="{03728A46-31F8-4F11-AF6B-CCE993BAD108}" name="Column1" dataDxfId="173"/>
    <tableColumn id="2" xr3:uid="{00000000-0010-0000-0700-000002000000}" name="1-2" dataDxfId="172"/>
    <tableColumn id="7" xr3:uid="{E40F09D5-B0E6-4EF7-A591-AF9600A31B2D}" name="Column2" dataDxfId="171"/>
    <tableColumn id="3" xr3:uid="{00000000-0010-0000-0700-000003000000}" name="118770337235.0000" dataDxfId="170"/>
    <tableColumn id="8" xr3:uid="{C29CD5D6-9A23-4878-8FEA-838EEEC83EA5}" name="Column3" dataDxfId="169"/>
    <tableColumn id="4" xr3:uid="{00000000-0010-0000-0700-000004000000}" name="94.99" dataDxfId="168"/>
    <tableColumn id="9" xr3:uid="{377BD7A9-696C-4424-88BD-53AD4C3A2817}" name="Column4" dataDxfId="167"/>
    <tableColumn id="5" xr3:uid="{00000000-0010-0000-0700-000005000000}" name="20.07" dataDxfId="16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S8" headerRowCount="0" headerRowDxfId="165" dataDxfId="164" totalsRowDxfId="163">
  <tableColumns count="19">
    <tableColumn id="1" xr3:uid="{00000000-0010-0000-0800-000001000000}" name="سر. پایا تدبیر پارسا (وپایا)" dataDxfId="162"/>
    <tableColumn id="11" xr3:uid="{574090AC-47AE-4B0E-A1AF-C156C380360F}" name="Column1" dataDxfId="161"/>
    <tableColumn id="2" xr3:uid="{00000000-0010-0000-0800-000002000000}" name="1404/08/18" dataDxfId="160"/>
    <tableColumn id="12" xr3:uid="{5DBEE6D0-501A-4F90-B441-F459391020EC}" name="Column2" dataDxfId="159"/>
    <tableColumn id="3" xr3:uid="{00000000-0010-0000-0800-000003000000}" name="3250000.0000" dataDxfId="158"/>
    <tableColumn id="13" xr3:uid="{0D681144-D622-4D51-8CAC-674B827FB1C8}" name="Column3" dataDxfId="157"/>
    <tableColumn id="4" xr3:uid="{00000000-0010-0000-0800-000004000000}" name="170.0000" dataDxfId="156"/>
    <tableColumn id="14" xr3:uid="{B640859F-3A86-4A52-90E8-1CD6BC435796}" name="Column4" dataDxfId="155"/>
    <tableColumn id="5" xr3:uid="{00000000-0010-0000-0800-000005000000}" name="0.0000" dataDxfId="154"/>
    <tableColumn id="15" xr3:uid="{C5B1DB96-6299-44E6-915C-F02633D4E0E4}" name="Column5" dataDxfId="153"/>
    <tableColumn id="6" xr3:uid="{00000000-0010-0000-0800-000006000000}" name="0" dataDxfId="152"/>
    <tableColumn id="16" xr3:uid="{6A96C3A9-BF69-40A5-995B-1458777B6677}" name="Column6" dataDxfId="151"/>
    <tableColumn id="7" xr3:uid="{00000000-0010-0000-0800-000007000000}" name="Column7" dataDxfId="150"/>
    <tableColumn id="17" xr3:uid="{443DD489-89E5-41C9-B99C-378996837F6A}" name="Column8" dataDxfId="149"/>
    <tableColumn id="8" xr3:uid="{00000000-0010-0000-0800-000008000000}" name="552500000.0000" dataDxfId="148"/>
    <tableColumn id="18" xr3:uid="{662C3819-B3B7-4E8B-895D-6B7095DC4D85}" name="Column11" dataDxfId="147"/>
    <tableColumn id="9" xr3:uid="{00000000-0010-0000-0800-000009000000}" name="Column9" dataDxfId="146"/>
    <tableColumn id="19" xr3:uid="{E8CD4DCC-9DA4-476F-97C2-25F90550FE12}" name="Column12" dataDxfId="145"/>
    <tableColumn id="10" xr3:uid="{00000000-0010-0000-0800-00000A000000}" name="Column10" dataDxfId="14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S13" headerRowCount="0" headerRowDxfId="143" dataDxfId="142" totalsRowDxfId="141">
  <tableColumns count="19">
    <tableColumn id="1" xr3:uid="{00000000-0010-0000-0900-000001000000}" name="حساب بانک ملت-کوتاه مدت" dataDxfId="140"/>
    <tableColumn id="11" xr3:uid="{0C480AD7-712F-4F31-8353-D821C270F8FB}" name="Column1" dataDxfId="139"/>
    <tableColumn id="2" xr3:uid="{00000000-0010-0000-0900-000002000000}" name="1404/09/17" dataDxfId="138"/>
    <tableColumn id="12" xr3:uid="{CAC1FE05-CEB9-4913-A7F3-2FFF8D16C264}" name="Column2" dataDxfId="137"/>
    <tableColumn id="3" xr3:uid="{00000000-0010-0000-0900-000003000000}" name="-" dataDxfId="136"/>
    <tableColumn id="13" xr3:uid="{327895BB-52DC-4CD7-99A0-816067A0A175}" name="Column3" dataDxfId="135"/>
    <tableColumn id="4" xr3:uid="{00000000-0010-0000-0900-000004000000}" name="Column4" dataDxfId="134"/>
    <tableColumn id="14" xr3:uid="{A6C32331-A4AF-428E-AA57-6B690EC1D71E}" name="Column5" dataDxfId="133"/>
    <tableColumn id="5" xr3:uid="{00000000-0010-0000-0900-000005000000}" name="3968.0000" dataDxfId="132"/>
    <tableColumn id="15" xr3:uid="{2077BC95-8EB7-432D-9510-04FDA017449F}" name="Column6" dataDxfId="131"/>
    <tableColumn id="6" xr3:uid="{00000000-0010-0000-0900-000006000000}" name="0" dataDxfId="130"/>
    <tableColumn id="16" xr3:uid="{2C7D4A44-CD57-49F8-A0FD-E8EB96006AF8}" name="Column8" dataDxfId="129"/>
    <tableColumn id="7" xr3:uid="{00000000-0010-0000-0900-000007000000}" name="Column7" dataDxfId="128"/>
    <tableColumn id="17" xr3:uid="{46CFBCFA-63EA-4D31-AE12-53989A26FCE4}" name="Column11" dataDxfId="127"/>
    <tableColumn id="8" xr3:uid="{00000000-0010-0000-0900-000008000000}" name="11984.0000" dataDxfId="126"/>
    <tableColumn id="18" xr3:uid="{0A051C5F-4CE5-4ABF-9DEC-D3732D660065}" name="Column12" dataDxfId="125"/>
    <tableColumn id="9" xr3:uid="{00000000-0010-0000-0900-000009000000}" name="Column9" dataDxfId="124"/>
    <tableColumn id="19" xr3:uid="{559B70E0-5A34-4BB7-8BC5-BE7C744256D2}" name="Column13" dataDxfId="123"/>
    <tableColumn id="10" xr3:uid="{00000000-0010-0000-0900-00000A000000}" name="Column10" dataDxfId="12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M13" headerRowCount="0" headerRowDxfId="121" dataDxfId="120" totalsRowDxfId="119">
  <tableColumns count="13">
    <tableColumn id="1" xr3:uid="{00000000-0010-0000-0A00-000001000000}" name="حساب بانک ملت-کوتاه مدت" dataDxfId="118"/>
    <tableColumn id="8" xr3:uid="{F48E9EE5-6FC9-4C7B-B783-59ABEDB57BE3}" name="Column1" dataDxfId="117"/>
    <tableColumn id="2" xr3:uid="{00000000-0010-0000-0A00-000002000000}" name="3968.0000" dataDxfId="116"/>
    <tableColumn id="9" xr3:uid="{5CF9177C-F37F-4786-B783-E842797A1D4B}" name="Column2" dataDxfId="115"/>
    <tableColumn id="3" xr3:uid="{00000000-0010-0000-0A00-000003000000}" name="0" dataDxfId="114"/>
    <tableColumn id="10" xr3:uid="{D274FE9F-A00B-4C6B-9608-CF5B3026E708}" name="Column3" dataDxfId="113"/>
    <tableColumn id="4" xr3:uid="{00000000-0010-0000-0A00-000004000000}" name="Column4" dataDxfId="112"/>
    <tableColumn id="11" xr3:uid="{BE8EC0B9-DC00-4E43-9941-5467ACC3D2F2}" name="Column5" dataDxfId="111"/>
    <tableColumn id="5" xr3:uid="{00000000-0010-0000-0A00-000005000000}" name="11984.0000" dataDxfId="110"/>
    <tableColumn id="12" xr3:uid="{91A2050E-BCCE-4631-8211-DC3B25078E78}" name="Column8" dataDxfId="109"/>
    <tableColumn id="6" xr3:uid="{00000000-0010-0000-0A00-000006000000}" name="Column6" dataDxfId="108"/>
    <tableColumn id="13" xr3:uid="{42932360-FBE0-4A58-9BD0-6A3AF1304002}" name="Column9" dataDxfId="107"/>
    <tableColumn id="7" xr3:uid="{00000000-0010-0000-0A00-000007000000}" name="Column7" dataDxfId="10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Q86" headerRowCount="0" headerRowDxfId="105" dataDxfId="104" totalsRowDxfId="103">
  <tableColumns count="17">
    <tableColumn id="1" xr3:uid="{00000000-0010-0000-0B00-000001000000}" name="بیمه کوثر (کوثر)" dataDxfId="102"/>
    <tableColumn id="10" xr3:uid="{F6BE8710-FC08-41A7-BB25-56795C366779}" name="Column1" dataDxfId="101"/>
    <tableColumn id="2" xr3:uid="{00000000-0010-0000-0B00-000002000000}" name="2000000" dataDxfId="100"/>
    <tableColumn id="11" xr3:uid="{4EE948F3-9E19-47AF-A04A-D0F919029AD5}" name="Column2" dataDxfId="99"/>
    <tableColumn id="3" xr3:uid="{00000000-0010-0000-0B00-000003000000}" name="4153612572.0000" dataDxfId="98"/>
    <tableColumn id="12" xr3:uid="{C8BCDF0F-5F4C-49C4-ACDE-8FFA89EDFF67}" name="Column3" dataDxfId="97"/>
    <tableColumn id="4" xr3:uid="{00000000-0010-0000-0B00-000004000000}" name="-4019907743.0000" dataDxfId="96"/>
    <tableColumn id="13" xr3:uid="{D24DD922-B1B5-4FEE-8354-07CC8D5FCCEB}" name="Column4" dataDxfId="95"/>
    <tableColumn id="5" xr3:uid="{00000000-0010-0000-0B00-000005000000}" name="133704829.0000" dataDxfId="94"/>
    <tableColumn id="14" xr3:uid="{049F46D5-289F-439B-A108-CFA3F06871AB}" name="Column5" dataDxfId="93"/>
    <tableColumn id="6" xr3:uid="{00000000-0010-0000-0B00-000006000000}" name="Column6" dataDxfId="92"/>
    <tableColumn id="15" xr3:uid="{08D1DB89-9E0C-466F-871F-7D7D631B0ABC}" name="Column10" dataDxfId="91"/>
    <tableColumn id="7" xr3:uid="{00000000-0010-0000-0B00-000007000000}" name="Column7" dataDxfId="90"/>
    <tableColumn id="16" xr3:uid="{15F42610-8DF2-42B2-9D08-6CA227650E73}" name="Column11" dataDxfId="89"/>
    <tableColumn id="8" xr3:uid="{00000000-0010-0000-0B00-000008000000}" name="Column8" dataDxfId="88"/>
    <tableColumn id="17" xr3:uid="{8A95D1C5-7204-4670-9C18-2B010E33A866}" name="Column12" dataDxfId="87"/>
    <tableColumn id="9" xr3:uid="{00000000-0010-0000-0B00-000009000000}" name="Column9" dataDxfId="8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Q77" headerRowCount="0" headerRowDxfId="85" dataDxfId="84" totalsRowDxfId="83">
  <tableColumns count="17">
    <tableColumn id="1" xr3:uid="{00000000-0010-0000-0C00-000001000000}" name="فجر انرژی خلیج فارس (بفجر)" dataDxfId="82"/>
    <tableColumn id="10" xr3:uid="{C227C6A0-6FED-4DE3-B190-5A6589E079F1}" name="Column1" dataDxfId="81"/>
    <tableColumn id="2" xr3:uid="{00000000-0010-0000-0C00-000002000000}" name="1350000" dataDxfId="80"/>
    <tableColumn id="11" xr3:uid="{2AB8D3B1-71E0-4234-9DAE-36EA4E353552}" name="Column2" dataDxfId="79"/>
    <tableColumn id="3" xr3:uid="{00000000-0010-0000-0C00-000003000000}" name="20013093630.0000" dataDxfId="78"/>
    <tableColumn id="12" xr3:uid="{0E1B2223-C6F1-4221-B7E0-544210C0ECF9}" name="Column3" dataDxfId="77"/>
    <tableColumn id="4" xr3:uid="{00000000-0010-0000-0C00-000004000000}" name="-19994052419.0000" dataDxfId="76" dataCellStyle="Comma"/>
    <tableColumn id="13" xr3:uid="{290EDE1B-9997-4322-84B6-0B7CB974B910}" name="Column4" dataDxfId="75"/>
    <tableColumn id="5" xr3:uid="{00000000-0010-0000-0C00-000005000000}" name="19041211.0000" dataDxfId="74" dataCellStyle="Comma"/>
    <tableColumn id="14" xr3:uid="{386E35E1-15AF-4D7F-B1B0-15F6D23E9AAB}" name="Column5" dataDxfId="73"/>
    <tableColumn id="6" xr3:uid="{00000000-0010-0000-0C00-000006000000}" name="Column6" dataDxfId="72"/>
    <tableColumn id="15" xr3:uid="{5DF448A7-AA45-4855-8387-496359A656CD}" name="Column10" dataDxfId="71"/>
    <tableColumn id="7" xr3:uid="{00000000-0010-0000-0C00-000007000000}" name="Column7" dataDxfId="70"/>
    <tableColumn id="16" xr3:uid="{391B7746-FCA9-4E10-A8E8-47BC140C3838}" name="Column11" dataDxfId="69"/>
    <tableColumn id="8" xr3:uid="{00000000-0010-0000-0C00-000008000000}" name="Column8" dataDxfId="68" dataCellStyle="Comma"/>
    <tableColumn id="17" xr3:uid="{8DE571C3-8E4B-4294-AB4E-73E37758F469}" name="Column12" dataDxfId="67"/>
    <tableColumn id="9" xr3:uid="{00000000-0010-0000-0C00-000009000000}" name="Column9" dataDxfId="66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5"/>
  <sheetViews>
    <sheetView rightToLeft="1" tabSelected="1" zoomScaleNormal="100" zoomScaleSheetLayoutView="106" workbookViewId="0">
      <selection activeCell="A3" sqref="A3:Y3"/>
    </sheetView>
  </sheetViews>
  <sheetFormatPr defaultColWidth="9" defaultRowHeight="18.75" x14ac:dyDescent="0.45"/>
  <cols>
    <col min="1" max="1" width="34.140625" style="9" bestFit="1" customWidth="1"/>
    <col min="2" max="2" width="0.85546875" style="9" customWidth="1"/>
    <col min="3" max="3" width="11" style="9" bestFit="1" customWidth="1"/>
    <col min="4" max="4" width="0.85546875" style="9" customWidth="1"/>
    <col min="5" max="5" width="19" style="9" bestFit="1" customWidth="1"/>
    <col min="6" max="6" width="0.85546875" style="9" customWidth="1"/>
    <col min="7" max="7" width="18.7109375" style="9" bestFit="1" customWidth="1"/>
    <col min="8" max="8" width="0.85546875" style="9" customWidth="1"/>
    <col min="9" max="9" width="12.5703125" style="9" bestFit="1" customWidth="1"/>
    <col min="10" max="10" width="0.85546875" style="9" customWidth="1"/>
    <col min="11" max="11" width="19" style="9" bestFit="1" customWidth="1"/>
    <col min="12" max="12" width="0.85546875" style="9" customWidth="1"/>
    <col min="13" max="13" width="13.85546875" style="9" bestFit="1" customWidth="1"/>
    <col min="14" max="14" width="0.85546875" style="9" customWidth="1"/>
    <col min="15" max="15" width="18.5703125" style="9" bestFit="1" customWidth="1"/>
    <col min="16" max="16" width="0.85546875" style="9" customWidth="1"/>
    <col min="17" max="17" width="11" style="9" bestFit="1" customWidth="1"/>
    <col min="18" max="18" width="0.85546875" style="9" customWidth="1"/>
    <col min="19" max="19" width="14.42578125" style="9" bestFit="1" customWidth="1"/>
    <col min="20" max="20" width="0.85546875" style="9" customWidth="1"/>
    <col min="21" max="21" width="18.5703125" style="9" bestFit="1" customWidth="1"/>
    <col min="22" max="22" width="0.85546875" style="9" customWidth="1"/>
    <col min="23" max="23" width="19.5703125" style="9" bestFit="1" customWidth="1"/>
    <col min="24" max="24" width="0.85546875" style="9" customWidth="1"/>
    <col min="25" max="25" width="16.7109375" style="9" bestFit="1" customWidth="1"/>
    <col min="26" max="26" width="9" style="2" customWidth="1"/>
    <col min="27" max="16384" width="9" style="2"/>
  </cols>
  <sheetData>
    <row r="1" spans="1:25" x14ac:dyDescent="0.45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x14ac:dyDescent="0.45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x14ac:dyDescent="0.45">
      <c r="A4" s="79" t="s">
        <v>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x14ac:dyDescent="0.45">
      <c r="A5" s="79" t="s">
        <v>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7" spans="1:25" ht="18.75" customHeight="1" x14ac:dyDescent="0.45">
      <c r="A7" s="3"/>
      <c r="B7" s="3"/>
      <c r="C7" s="73" t="s">
        <v>6</v>
      </c>
      <c r="D7" s="73"/>
      <c r="E7" s="73"/>
      <c r="F7" s="73"/>
      <c r="G7" s="73"/>
      <c r="H7" s="4"/>
      <c r="I7" s="80" t="s">
        <v>7</v>
      </c>
      <c r="J7" s="80"/>
      <c r="K7" s="80"/>
      <c r="L7" s="80"/>
      <c r="M7" s="80"/>
      <c r="N7" s="80"/>
      <c r="O7" s="80"/>
      <c r="P7" s="5"/>
      <c r="Q7" s="73" t="s">
        <v>8</v>
      </c>
      <c r="R7" s="73"/>
      <c r="S7" s="73"/>
      <c r="T7" s="73"/>
      <c r="U7" s="73"/>
      <c r="V7" s="73"/>
      <c r="W7" s="73"/>
      <c r="X7" s="73"/>
      <c r="Y7" s="73"/>
    </row>
    <row r="8" spans="1:25" ht="17.25" customHeight="1" x14ac:dyDescent="0.45">
      <c r="A8" s="76" t="s">
        <v>9</v>
      </c>
      <c r="B8" s="3"/>
      <c r="C8" s="76" t="s">
        <v>10</v>
      </c>
      <c r="D8" s="3"/>
      <c r="E8" s="76" t="s">
        <v>11</v>
      </c>
      <c r="F8" s="3"/>
      <c r="G8" s="74" t="s">
        <v>12</v>
      </c>
      <c r="H8" s="20"/>
      <c r="I8" s="77" t="s">
        <v>13</v>
      </c>
      <c r="J8" s="77"/>
      <c r="K8" s="77"/>
      <c r="L8" s="6"/>
      <c r="M8" s="78" t="s">
        <v>14</v>
      </c>
      <c r="N8" s="78"/>
      <c r="O8" s="78"/>
      <c r="P8" s="6"/>
      <c r="Q8" s="74" t="s">
        <v>10</v>
      </c>
      <c r="R8" s="20"/>
      <c r="S8" s="74" t="s">
        <v>15</v>
      </c>
      <c r="T8" s="20"/>
      <c r="U8" s="74" t="s">
        <v>11</v>
      </c>
      <c r="V8" s="20"/>
      <c r="W8" s="74" t="s">
        <v>12</v>
      </c>
      <c r="X8" s="20"/>
      <c r="Y8" s="74" t="s">
        <v>16</v>
      </c>
    </row>
    <row r="9" spans="1:25" ht="20.25" customHeight="1" x14ac:dyDescent="0.45">
      <c r="A9" s="73"/>
      <c r="B9" s="4"/>
      <c r="C9" s="73"/>
      <c r="D9" s="4"/>
      <c r="E9" s="73"/>
      <c r="F9" s="4"/>
      <c r="G9" s="73"/>
      <c r="H9" s="4"/>
      <c r="I9" s="5" t="s">
        <v>10</v>
      </c>
      <c r="J9" s="5"/>
      <c r="K9" s="5" t="s">
        <v>17</v>
      </c>
      <c r="L9" s="5"/>
      <c r="M9" s="5" t="s">
        <v>10</v>
      </c>
      <c r="N9" s="5"/>
      <c r="O9" s="5" t="s">
        <v>18</v>
      </c>
      <c r="P9" s="5"/>
      <c r="Q9" s="73"/>
      <c r="R9" s="4"/>
      <c r="S9" s="73"/>
      <c r="T9" s="4"/>
      <c r="U9" s="73"/>
      <c r="V9" s="4"/>
      <c r="W9" s="73"/>
      <c r="X9" s="4"/>
      <c r="Y9" s="73"/>
    </row>
    <row r="10" spans="1:25" ht="23.1" customHeight="1" x14ac:dyDescent="0.45">
      <c r="A10" s="7" t="s">
        <v>19</v>
      </c>
      <c r="B10" s="7"/>
      <c r="C10" s="21">
        <v>0</v>
      </c>
      <c r="D10" s="21"/>
      <c r="E10" s="11">
        <v>0</v>
      </c>
      <c r="F10" s="11"/>
      <c r="G10" s="11">
        <v>0</v>
      </c>
      <c r="H10" s="11"/>
      <c r="I10" s="11">
        <v>1350000</v>
      </c>
      <c r="J10" s="11"/>
      <c r="K10" s="11">
        <v>19994052419</v>
      </c>
      <c r="L10" s="11"/>
      <c r="M10" s="11">
        <v>0</v>
      </c>
      <c r="N10" s="11"/>
      <c r="O10" s="11">
        <v>0</v>
      </c>
      <c r="P10" s="11"/>
      <c r="Q10" s="11">
        <v>1350000</v>
      </c>
      <c r="R10" s="11"/>
      <c r="S10" s="11">
        <v>14940</v>
      </c>
      <c r="T10" s="11"/>
      <c r="U10" s="11">
        <v>19994052419</v>
      </c>
      <c r="V10" s="11"/>
      <c r="W10" s="11">
        <v>20013093630</v>
      </c>
      <c r="X10" s="8"/>
      <c r="Y10" s="8">
        <v>3.38</v>
      </c>
    </row>
    <row r="11" spans="1:25" ht="23.1" customHeight="1" x14ac:dyDescent="0.45">
      <c r="A11" s="7" t="s">
        <v>20</v>
      </c>
      <c r="B11" s="7"/>
      <c r="C11" s="21">
        <v>0</v>
      </c>
      <c r="D11" s="21"/>
      <c r="E11" s="11">
        <v>0</v>
      </c>
      <c r="F11" s="11"/>
      <c r="G11" s="11">
        <v>0</v>
      </c>
      <c r="H11" s="11"/>
      <c r="I11" s="11">
        <v>2200000</v>
      </c>
      <c r="J11" s="11"/>
      <c r="K11" s="11">
        <v>6379565023</v>
      </c>
      <c r="L11" s="11"/>
      <c r="M11" s="11">
        <v>2200000</v>
      </c>
      <c r="N11" s="11"/>
      <c r="O11" s="11">
        <v>7143362569</v>
      </c>
      <c r="P11" s="11"/>
      <c r="Q11" s="11">
        <v>0</v>
      </c>
      <c r="R11" s="11"/>
      <c r="S11" s="11">
        <v>0</v>
      </c>
      <c r="T11" s="11"/>
      <c r="U11" s="11">
        <v>0</v>
      </c>
      <c r="V11" s="11"/>
      <c r="W11" s="11">
        <v>0</v>
      </c>
      <c r="X11" s="8"/>
      <c r="Y11" s="8">
        <v>0</v>
      </c>
    </row>
    <row r="12" spans="1:25" ht="23.1" customHeight="1" x14ac:dyDescent="0.45">
      <c r="A12" s="7" t="s">
        <v>21</v>
      </c>
      <c r="B12" s="7"/>
      <c r="C12" s="21">
        <v>2000000</v>
      </c>
      <c r="D12" s="21"/>
      <c r="E12" s="11">
        <v>4137553302</v>
      </c>
      <c r="F12" s="11"/>
      <c r="G12" s="11">
        <v>4381334400</v>
      </c>
      <c r="H12" s="11"/>
      <c r="I12" s="11">
        <v>3800000</v>
      </c>
      <c r="J12" s="11"/>
      <c r="K12" s="11">
        <v>8579116411</v>
      </c>
      <c r="L12" s="11"/>
      <c r="M12" s="11">
        <v>5800000</v>
      </c>
      <c r="N12" s="11"/>
      <c r="O12" s="11">
        <v>14255546269</v>
      </c>
      <c r="P12" s="11"/>
      <c r="Q12" s="11">
        <v>0</v>
      </c>
      <c r="R12" s="11"/>
      <c r="S12" s="11">
        <v>0</v>
      </c>
      <c r="T12" s="11"/>
      <c r="U12" s="11">
        <v>0</v>
      </c>
      <c r="V12" s="11"/>
      <c r="W12" s="11">
        <v>0</v>
      </c>
      <c r="X12" s="8"/>
      <c r="Y12" s="8">
        <v>0</v>
      </c>
    </row>
    <row r="13" spans="1:25" ht="23.1" customHeight="1" x14ac:dyDescent="0.45">
      <c r="A13" s="7" t="s">
        <v>22</v>
      </c>
      <c r="B13" s="7"/>
      <c r="C13" s="21">
        <v>14500000</v>
      </c>
      <c r="D13" s="21"/>
      <c r="E13" s="11">
        <v>48665644777</v>
      </c>
      <c r="F13" s="11"/>
      <c r="G13" s="11">
        <v>50711266875</v>
      </c>
      <c r="H13" s="11"/>
      <c r="I13" s="11">
        <v>0</v>
      </c>
      <c r="J13" s="11"/>
      <c r="K13" s="11">
        <v>0</v>
      </c>
      <c r="L13" s="11"/>
      <c r="M13" s="11">
        <v>2500000</v>
      </c>
      <c r="N13" s="11"/>
      <c r="O13" s="11">
        <v>10136038095</v>
      </c>
      <c r="P13" s="11"/>
      <c r="Q13" s="11">
        <v>12000000</v>
      </c>
      <c r="R13" s="11"/>
      <c r="S13" s="11">
        <v>4314</v>
      </c>
      <c r="T13" s="11"/>
      <c r="U13" s="11">
        <v>40275016367</v>
      </c>
      <c r="V13" s="11"/>
      <c r="W13" s="11">
        <v>51367833360</v>
      </c>
      <c r="X13" s="8"/>
      <c r="Y13" s="8">
        <v>8.68</v>
      </c>
    </row>
    <row r="14" spans="1:25" ht="23.1" customHeight="1" x14ac:dyDescent="0.45">
      <c r="A14" s="7" t="s">
        <v>23</v>
      </c>
      <c r="B14" s="7"/>
      <c r="C14" s="21">
        <v>700000</v>
      </c>
      <c r="D14" s="21"/>
      <c r="E14" s="11">
        <v>18754387896</v>
      </c>
      <c r="F14" s="11"/>
      <c r="G14" s="11">
        <v>19550315750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0</v>
      </c>
      <c r="P14" s="11"/>
      <c r="Q14" s="11">
        <v>700000</v>
      </c>
      <c r="R14" s="11"/>
      <c r="S14" s="11">
        <v>28310</v>
      </c>
      <c r="T14" s="11"/>
      <c r="U14" s="11">
        <v>18754387896</v>
      </c>
      <c r="V14" s="11"/>
      <c r="W14" s="11">
        <v>19663814590</v>
      </c>
      <c r="X14" s="8"/>
      <c r="Y14" s="8">
        <v>3.32</v>
      </c>
    </row>
    <row r="15" spans="1:25" ht="23.1" customHeight="1" x14ac:dyDescent="0.45">
      <c r="A15" s="7" t="s">
        <v>24</v>
      </c>
      <c r="B15" s="7"/>
      <c r="C15" s="21">
        <v>6000000</v>
      </c>
      <c r="D15" s="21"/>
      <c r="E15" s="11">
        <v>9523101680</v>
      </c>
      <c r="F15" s="11"/>
      <c r="G15" s="11">
        <v>11131923000</v>
      </c>
      <c r="H15" s="11"/>
      <c r="I15" s="11">
        <v>0</v>
      </c>
      <c r="J15" s="11"/>
      <c r="K15" s="11">
        <v>0</v>
      </c>
      <c r="L15" s="11"/>
      <c r="M15" s="11">
        <v>6000000</v>
      </c>
      <c r="N15" s="11"/>
      <c r="O15" s="11">
        <v>11105293846</v>
      </c>
      <c r="P15" s="11"/>
      <c r="Q15" s="11">
        <v>0</v>
      </c>
      <c r="R15" s="11"/>
      <c r="S15" s="11">
        <v>0</v>
      </c>
      <c r="T15" s="11"/>
      <c r="U15" s="11">
        <v>0</v>
      </c>
      <c r="V15" s="11"/>
      <c r="W15" s="11">
        <v>0</v>
      </c>
      <c r="X15" s="8"/>
      <c r="Y15" s="8">
        <v>0</v>
      </c>
    </row>
    <row r="16" spans="1:25" ht="23.1" customHeight="1" x14ac:dyDescent="0.45">
      <c r="A16" s="7" t="s">
        <v>25</v>
      </c>
      <c r="B16" s="7"/>
      <c r="C16" s="21">
        <v>10000000</v>
      </c>
      <c r="D16" s="21"/>
      <c r="E16" s="11">
        <v>5575168823</v>
      </c>
      <c r="F16" s="11"/>
      <c r="G16" s="11">
        <v>5278238000</v>
      </c>
      <c r="H16" s="11"/>
      <c r="I16" s="11">
        <v>0</v>
      </c>
      <c r="J16" s="11"/>
      <c r="K16" s="11">
        <v>0</v>
      </c>
      <c r="L16" s="11"/>
      <c r="M16" s="11">
        <v>10000000</v>
      </c>
      <c r="N16" s="11"/>
      <c r="O16" s="11">
        <v>5685707263</v>
      </c>
      <c r="P16" s="11"/>
      <c r="Q16" s="11">
        <v>0</v>
      </c>
      <c r="R16" s="11"/>
      <c r="S16" s="11">
        <v>0</v>
      </c>
      <c r="T16" s="11"/>
      <c r="U16" s="11">
        <v>0</v>
      </c>
      <c r="V16" s="11"/>
      <c r="W16" s="11">
        <v>0</v>
      </c>
      <c r="X16" s="8"/>
      <c r="Y16" s="8">
        <v>0</v>
      </c>
    </row>
    <row r="17" spans="1:25" ht="23.1" customHeight="1" x14ac:dyDescent="0.45">
      <c r="A17" s="7" t="s">
        <v>26</v>
      </c>
      <c r="B17" s="7"/>
      <c r="C17" s="21">
        <v>2000000</v>
      </c>
      <c r="D17" s="21"/>
      <c r="E17" s="11">
        <v>4019907743</v>
      </c>
      <c r="F17" s="11"/>
      <c r="G17" s="11">
        <v>3661033500</v>
      </c>
      <c r="H17" s="11"/>
      <c r="I17" s="11">
        <v>0</v>
      </c>
      <c r="J17" s="11"/>
      <c r="K17" s="11">
        <v>0</v>
      </c>
      <c r="L17" s="11"/>
      <c r="M17" s="11">
        <v>2000000</v>
      </c>
      <c r="N17" s="11"/>
      <c r="O17" s="11">
        <v>4153612572</v>
      </c>
      <c r="P17" s="11"/>
      <c r="Q17" s="11">
        <v>0</v>
      </c>
      <c r="R17" s="11"/>
      <c r="S17" s="11">
        <v>0</v>
      </c>
      <c r="T17" s="11"/>
      <c r="U17" s="11">
        <v>0</v>
      </c>
      <c r="V17" s="11"/>
      <c r="W17" s="11">
        <v>0</v>
      </c>
      <c r="X17" s="8"/>
      <c r="Y17" s="8">
        <v>0</v>
      </c>
    </row>
    <row r="18" spans="1:25" ht="23.1" customHeight="1" x14ac:dyDescent="0.45">
      <c r="A18" s="7" t="s">
        <v>27</v>
      </c>
      <c r="B18" s="7"/>
      <c r="C18" s="21">
        <v>1000000</v>
      </c>
      <c r="D18" s="21"/>
      <c r="E18" s="11">
        <v>3785309499</v>
      </c>
      <c r="F18" s="11"/>
      <c r="G18" s="11">
        <v>4357522800</v>
      </c>
      <c r="H18" s="11"/>
      <c r="I18" s="11">
        <v>0</v>
      </c>
      <c r="J18" s="11"/>
      <c r="K18" s="11">
        <v>0</v>
      </c>
      <c r="L18" s="11"/>
      <c r="M18" s="11">
        <v>1000000</v>
      </c>
      <c r="N18" s="11"/>
      <c r="O18" s="11">
        <v>4589248771</v>
      </c>
      <c r="P18" s="11"/>
      <c r="Q18" s="11">
        <v>0</v>
      </c>
      <c r="R18" s="11"/>
      <c r="S18" s="11">
        <v>0</v>
      </c>
      <c r="T18" s="11"/>
      <c r="U18" s="11">
        <v>0</v>
      </c>
      <c r="V18" s="11"/>
      <c r="W18" s="11">
        <v>0</v>
      </c>
      <c r="X18" s="8"/>
      <c r="Y18" s="8">
        <v>0</v>
      </c>
    </row>
    <row r="19" spans="1:25" ht="23.1" customHeight="1" x14ac:dyDescent="0.45">
      <c r="A19" s="7" t="s">
        <v>28</v>
      </c>
      <c r="B19" s="7"/>
      <c r="C19" s="21">
        <v>7700000</v>
      </c>
      <c r="D19" s="21"/>
      <c r="E19" s="11">
        <v>14560932113</v>
      </c>
      <c r="F19" s="11"/>
      <c r="G19" s="11">
        <v>14637387381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7700000</v>
      </c>
      <c r="R19" s="11"/>
      <c r="S19" s="11">
        <v>2462</v>
      </c>
      <c r="T19" s="11"/>
      <c r="U19" s="11">
        <v>14560932113</v>
      </c>
      <c r="V19" s="11"/>
      <c r="W19" s="11">
        <v>18810859299</v>
      </c>
      <c r="X19" s="8"/>
      <c r="Y19" s="8">
        <v>3.18</v>
      </c>
    </row>
    <row r="20" spans="1:25" ht="23.1" customHeight="1" x14ac:dyDescent="0.45">
      <c r="A20" s="7" t="s">
        <v>29</v>
      </c>
      <c r="B20" s="7"/>
      <c r="C20" s="21">
        <v>5000000</v>
      </c>
      <c r="D20" s="21"/>
      <c r="E20" s="11">
        <v>6654970014</v>
      </c>
      <c r="F20" s="11"/>
      <c r="G20" s="11">
        <v>5898331750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5000000</v>
      </c>
      <c r="R20" s="11"/>
      <c r="S20" s="11">
        <v>1477</v>
      </c>
      <c r="T20" s="11"/>
      <c r="U20" s="11">
        <v>6654970014</v>
      </c>
      <c r="V20" s="11"/>
      <c r="W20" s="11">
        <v>7327913950</v>
      </c>
      <c r="X20" s="8"/>
      <c r="Y20" s="8">
        <v>1.24</v>
      </c>
    </row>
    <row r="21" spans="1:25" ht="23.1" customHeight="1" x14ac:dyDescent="0.45">
      <c r="A21" s="7" t="s">
        <v>30</v>
      </c>
      <c r="B21" s="7"/>
      <c r="C21" s="21">
        <v>152499</v>
      </c>
      <c r="D21" s="21"/>
      <c r="E21" s="11">
        <v>531748500</v>
      </c>
      <c r="F21" s="11"/>
      <c r="G21" s="11">
        <v>627034692</v>
      </c>
      <c r="H21" s="11"/>
      <c r="I21" s="11">
        <v>0</v>
      </c>
      <c r="J21" s="11"/>
      <c r="K21" s="11">
        <v>0</v>
      </c>
      <c r="L21" s="11"/>
      <c r="M21" s="11">
        <v>152499</v>
      </c>
      <c r="N21" s="11"/>
      <c r="O21" s="11">
        <v>738477838</v>
      </c>
      <c r="P21" s="11"/>
      <c r="Q21" s="11">
        <v>0</v>
      </c>
      <c r="R21" s="11"/>
      <c r="S21" s="11">
        <v>0</v>
      </c>
      <c r="T21" s="11"/>
      <c r="U21" s="11">
        <v>0</v>
      </c>
      <c r="V21" s="11"/>
      <c r="W21" s="11">
        <v>0</v>
      </c>
      <c r="X21" s="8"/>
      <c r="Y21" s="8">
        <v>0</v>
      </c>
    </row>
    <row r="22" spans="1:25" ht="23.1" customHeight="1" x14ac:dyDescent="0.45">
      <c r="A22" s="7" t="s">
        <v>31</v>
      </c>
      <c r="B22" s="7"/>
      <c r="C22" s="21">
        <v>1900000</v>
      </c>
      <c r="D22" s="21"/>
      <c r="E22" s="11">
        <v>10848790310</v>
      </c>
      <c r="F22" s="11"/>
      <c r="G22" s="11">
        <v>10914642150</v>
      </c>
      <c r="H22" s="11"/>
      <c r="I22" s="11">
        <v>500000</v>
      </c>
      <c r="J22" s="11"/>
      <c r="K22" s="11">
        <v>3003338046</v>
      </c>
      <c r="L22" s="11"/>
      <c r="M22" s="11">
        <v>2400000</v>
      </c>
      <c r="N22" s="11"/>
      <c r="O22" s="11">
        <v>16074774044</v>
      </c>
      <c r="P22" s="11"/>
      <c r="Q22" s="11">
        <v>0</v>
      </c>
      <c r="R22" s="11"/>
      <c r="S22" s="11">
        <v>0</v>
      </c>
      <c r="T22" s="11"/>
      <c r="U22" s="11">
        <v>0</v>
      </c>
      <c r="V22" s="11"/>
      <c r="W22" s="11">
        <v>0</v>
      </c>
      <c r="X22" s="8"/>
      <c r="Y22" s="8">
        <v>0</v>
      </c>
    </row>
    <row r="23" spans="1:25" ht="23.1" customHeight="1" x14ac:dyDescent="0.45">
      <c r="A23" s="7" t="s">
        <v>32</v>
      </c>
      <c r="B23" s="7"/>
      <c r="C23" s="21">
        <v>3000000</v>
      </c>
      <c r="D23" s="21"/>
      <c r="E23" s="11">
        <v>6282424644</v>
      </c>
      <c r="F23" s="11"/>
      <c r="G23" s="11">
        <v>6461872950</v>
      </c>
      <c r="H23" s="11"/>
      <c r="I23" s="11">
        <v>0</v>
      </c>
      <c r="J23" s="11"/>
      <c r="K23" s="11">
        <v>0</v>
      </c>
      <c r="L23" s="11"/>
      <c r="M23" s="11">
        <v>3000000</v>
      </c>
      <c r="N23" s="11"/>
      <c r="O23" s="11">
        <v>7107382967</v>
      </c>
      <c r="P23" s="11"/>
      <c r="Q23" s="11">
        <v>0</v>
      </c>
      <c r="R23" s="11"/>
      <c r="S23" s="11">
        <v>0</v>
      </c>
      <c r="T23" s="11"/>
      <c r="U23" s="11">
        <v>0</v>
      </c>
      <c r="V23" s="11"/>
      <c r="W23" s="11">
        <v>0</v>
      </c>
      <c r="X23" s="8"/>
      <c r="Y23" s="8">
        <v>0</v>
      </c>
    </row>
    <row r="24" spans="1:25" ht="23.1" customHeight="1" x14ac:dyDescent="0.45">
      <c r="A24" s="7" t="s">
        <v>33</v>
      </c>
      <c r="B24" s="7"/>
      <c r="C24" s="21">
        <v>400000</v>
      </c>
      <c r="D24" s="21"/>
      <c r="E24" s="11">
        <v>13059692991</v>
      </c>
      <c r="F24" s="11"/>
      <c r="G24" s="11">
        <v>15283078600</v>
      </c>
      <c r="H24" s="11"/>
      <c r="I24" s="11">
        <v>0</v>
      </c>
      <c r="J24" s="11"/>
      <c r="K24" s="11">
        <v>0</v>
      </c>
      <c r="L24" s="11"/>
      <c r="M24" s="11">
        <v>400000</v>
      </c>
      <c r="N24" s="11"/>
      <c r="O24" s="11">
        <v>15739467670</v>
      </c>
      <c r="P24" s="11"/>
      <c r="Q24" s="11">
        <v>0</v>
      </c>
      <c r="R24" s="11"/>
      <c r="S24" s="11">
        <v>0</v>
      </c>
      <c r="T24" s="11"/>
      <c r="U24" s="11">
        <v>0</v>
      </c>
      <c r="V24" s="11"/>
      <c r="W24" s="11">
        <v>0</v>
      </c>
      <c r="X24" s="8"/>
      <c r="Y24" s="8">
        <v>0</v>
      </c>
    </row>
    <row r="25" spans="1:25" ht="23.1" customHeight="1" x14ac:dyDescent="0.45">
      <c r="A25" s="7" t="s">
        <v>34</v>
      </c>
      <c r="B25" s="7"/>
      <c r="C25" s="21">
        <v>1200000</v>
      </c>
      <c r="D25" s="21"/>
      <c r="E25" s="11">
        <v>2579991996</v>
      </c>
      <c r="F25" s="11"/>
      <c r="G25" s="11">
        <v>2564509321</v>
      </c>
      <c r="H25" s="11"/>
      <c r="I25" s="11">
        <v>0</v>
      </c>
      <c r="J25" s="11"/>
      <c r="K25" s="11">
        <v>0</v>
      </c>
      <c r="L25" s="11"/>
      <c r="M25" s="11">
        <v>1200000</v>
      </c>
      <c r="N25" s="11"/>
      <c r="O25" s="11">
        <v>2892070176</v>
      </c>
      <c r="P25" s="11"/>
      <c r="Q25" s="11">
        <v>0</v>
      </c>
      <c r="R25" s="11"/>
      <c r="S25" s="11">
        <v>0</v>
      </c>
      <c r="T25" s="11"/>
      <c r="U25" s="11">
        <v>0</v>
      </c>
      <c r="V25" s="11"/>
      <c r="W25" s="11">
        <v>0</v>
      </c>
      <c r="X25" s="8"/>
      <c r="Y25" s="8">
        <v>0</v>
      </c>
    </row>
    <row r="26" spans="1:25" ht="23.1" customHeight="1" x14ac:dyDescent="0.45">
      <c r="A26" s="7" t="s">
        <v>35</v>
      </c>
      <c r="B26" s="7"/>
      <c r="C26" s="21">
        <v>3729000</v>
      </c>
      <c r="D26" s="21"/>
      <c r="E26" s="11">
        <v>10560441964</v>
      </c>
      <c r="F26" s="11"/>
      <c r="G26" s="11">
        <v>10592319406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3729000</v>
      </c>
      <c r="R26" s="11"/>
      <c r="S26" s="11">
        <v>3318</v>
      </c>
      <c r="T26" s="11"/>
      <c r="U26" s="11">
        <v>10560441964</v>
      </c>
      <c r="V26" s="11"/>
      <c r="W26" s="11">
        <v>12277180090</v>
      </c>
      <c r="X26" s="8"/>
      <c r="Y26" s="8">
        <v>2.0699999999999998</v>
      </c>
    </row>
    <row r="27" spans="1:25" ht="23.1" customHeight="1" x14ac:dyDescent="0.45">
      <c r="A27" s="7" t="s">
        <v>36</v>
      </c>
      <c r="B27" s="7"/>
      <c r="C27" s="21">
        <v>0</v>
      </c>
      <c r="D27" s="21"/>
      <c r="E27" s="11">
        <v>0</v>
      </c>
      <c r="F27" s="11"/>
      <c r="G27" s="11">
        <v>0</v>
      </c>
      <c r="H27" s="11"/>
      <c r="I27" s="11">
        <v>2500000</v>
      </c>
      <c r="J27" s="11"/>
      <c r="K27" s="11">
        <v>9896291251</v>
      </c>
      <c r="L27" s="11"/>
      <c r="M27" s="11">
        <v>0</v>
      </c>
      <c r="N27" s="11"/>
      <c r="O27" s="11">
        <v>0</v>
      </c>
      <c r="P27" s="11"/>
      <c r="Q27" s="11">
        <v>2500000</v>
      </c>
      <c r="R27" s="11"/>
      <c r="S27" s="11">
        <v>4143</v>
      </c>
      <c r="T27" s="11"/>
      <c r="U27" s="11">
        <v>9895993181</v>
      </c>
      <c r="V27" s="11"/>
      <c r="W27" s="11">
        <v>10277436525</v>
      </c>
      <c r="X27" s="8"/>
      <c r="Y27" s="8">
        <v>1.74</v>
      </c>
    </row>
    <row r="28" spans="1:25" ht="23.1" customHeight="1" x14ac:dyDescent="0.45">
      <c r="A28" s="7" t="s">
        <v>37</v>
      </c>
      <c r="B28" s="7"/>
      <c r="C28" s="21">
        <v>0</v>
      </c>
      <c r="D28" s="21"/>
      <c r="E28" s="11">
        <v>0</v>
      </c>
      <c r="F28" s="11"/>
      <c r="G28" s="11">
        <v>0</v>
      </c>
      <c r="H28" s="11"/>
      <c r="I28" s="11">
        <v>1600000</v>
      </c>
      <c r="J28" s="11"/>
      <c r="K28" s="11">
        <v>5826539951</v>
      </c>
      <c r="L28" s="11"/>
      <c r="M28" s="11">
        <v>0</v>
      </c>
      <c r="N28" s="11"/>
      <c r="O28" s="11">
        <v>0</v>
      </c>
      <c r="P28" s="11"/>
      <c r="Q28" s="11">
        <v>1600000</v>
      </c>
      <c r="R28" s="11"/>
      <c r="S28" s="11">
        <v>3982</v>
      </c>
      <c r="T28" s="11"/>
      <c r="U28" s="11">
        <v>5826196360</v>
      </c>
      <c r="V28" s="11"/>
      <c r="W28" s="11">
        <v>6321950625</v>
      </c>
      <c r="X28" s="8"/>
      <c r="Y28" s="8">
        <v>1.07</v>
      </c>
    </row>
    <row r="29" spans="1:25" ht="23.1" customHeight="1" x14ac:dyDescent="0.45">
      <c r="A29" s="7" t="s">
        <v>38</v>
      </c>
      <c r="B29" s="7"/>
      <c r="C29" s="21">
        <v>600000</v>
      </c>
      <c r="D29" s="21"/>
      <c r="E29" s="11">
        <v>3599394266</v>
      </c>
      <c r="F29" s="11"/>
      <c r="G29" s="11">
        <v>2190667200</v>
      </c>
      <c r="H29" s="11"/>
      <c r="I29" s="11">
        <v>0</v>
      </c>
      <c r="J29" s="11"/>
      <c r="K29" s="11">
        <v>0</v>
      </c>
      <c r="L29" s="11"/>
      <c r="M29" s="11">
        <v>600000</v>
      </c>
      <c r="N29" s="11"/>
      <c r="O29" s="11">
        <v>2269975128</v>
      </c>
      <c r="P29" s="11"/>
      <c r="Q29" s="11">
        <v>0</v>
      </c>
      <c r="R29" s="11"/>
      <c r="S29" s="11">
        <v>0</v>
      </c>
      <c r="T29" s="11"/>
      <c r="U29" s="11">
        <v>0</v>
      </c>
      <c r="V29" s="11"/>
      <c r="W29" s="11">
        <v>0</v>
      </c>
      <c r="X29" s="8"/>
      <c r="Y29" s="8">
        <v>0</v>
      </c>
    </row>
    <row r="30" spans="1:25" ht="23.1" customHeight="1" x14ac:dyDescent="0.45">
      <c r="A30" s="7" t="s">
        <v>39</v>
      </c>
      <c r="B30" s="7"/>
      <c r="C30" s="21">
        <v>0</v>
      </c>
      <c r="D30" s="21"/>
      <c r="E30" s="11">
        <v>0</v>
      </c>
      <c r="F30" s="11"/>
      <c r="G30" s="11">
        <v>0</v>
      </c>
      <c r="H30" s="11"/>
      <c r="I30" s="11">
        <v>4000000</v>
      </c>
      <c r="J30" s="11"/>
      <c r="K30" s="11">
        <v>6276676585</v>
      </c>
      <c r="L30" s="11"/>
      <c r="M30" s="11">
        <v>4000000</v>
      </c>
      <c r="N30" s="11"/>
      <c r="O30" s="11">
        <v>7237190888</v>
      </c>
      <c r="P30" s="11"/>
      <c r="Q30" s="11">
        <v>0</v>
      </c>
      <c r="R30" s="11"/>
      <c r="S30" s="11">
        <v>0</v>
      </c>
      <c r="T30" s="11"/>
      <c r="U30" s="11">
        <v>0</v>
      </c>
      <c r="V30" s="11"/>
      <c r="W30" s="11">
        <v>0</v>
      </c>
      <c r="X30" s="8"/>
      <c r="Y30" s="8">
        <v>0</v>
      </c>
    </row>
    <row r="31" spans="1:25" ht="23.1" customHeight="1" x14ac:dyDescent="0.45">
      <c r="A31" s="7" t="s">
        <v>40</v>
      </c>
      <c r="B31" s="7"/>
      <c r="C31" s="21">
        <v>951688</v>
      </c>
      <c r="D31" s="21"/>
      <c r="E31" s="11">
        <v>5774782538</v>
      </c>
      <c r="F31" s="11"/>
      <c r="G31" s="11">
        <v>5825820431</v>
      </c>
      <c r="H31" s="11"/>
      <c r="I31" s="11">
        <v>0</v>
      </c>
      <c r="J31" s="11"/>
      <c r="K31" s="11">
        <v>0</v>
      </c>
      <c r="L31" s="11"/>
      <c r="M31" s="11">
        <v>480969</v>
      </c>
      <c r="N31" s="11"/>
      <c r="O31" s="11">
        <v>3199351445</v>
      </c>
      <c r="P31" s="11"/>
      <c r="Q31" s="11">
        <v>470719</v>
      </c>
      <c r="R31" s="11"/>
      <c r="S31" s="11">
        <v>6970</v>
      </c>
      <c r="T31" s="11"/>
      <c r="U31" s="11">
        <v>2856094663</v>
      </c>
      <c r="V31" s="11"/>
      <c r="W31" s="11">
        <v>3255549987</v>
      </c>
      <c r="X31" s="8"/>
      <c r="Y31" s="8">
        <v>0.55000000000000004</v>
      </c>
    </row>
    <row r="32" spans="1:25" ht="23.1" customHeight="1" x14ac:dyDescent="0.45">
      <c r="A32" s="7" t="s">
        <v>41</v>
      </c>
      <c r="B32" s="7"/>
      <c r="C32" s="21">
        <v>3000000</v>
      </c>
      <c r="D32" s="21"/>
      <c r="E32" s="11">
        <v>6603658456</v>
      </c>
      <c r="F32" s="11"/>
      <c r="G32" s="11">
        <v>5765383650</v>
      </c>
      <c r="H32" s="11"/>
      <c r="I32" s="11">
        <v>0</v>
      </c>
      <c r="J32" s="11"/>
      <c r="K32" s="11">
        <v>0</v>
      </c>
      <c r="L32" s="11"/>
      <c r="M32" s="11">
        <v>3000000</v>
      </c>
      <c r="N32" s="11"/>
      <c r="O32" s="11">
        <v>7553754640</v>
      </c>
      <c r="P32" s="11"/>
      <c r="Q32" s="11">
        <v>0</v>
      </c>
      <c r="R32" s="11"/>
      <c r="S32" s="11">
        <v>0</v>
      </c>
      <c r="T32" s="11"/>
      <c r="U32" s="11">
        <v>0</v>
      </c>
      <c r="V32" s="11"/>
      <c r="W32" s="11">
        <v>0</v>
      </c>
      <c r="X32" s="8"/>
      <c r="Y32" s="8">
        <v>0</v>
      </c>
    </row>
    <row r="33" spans="1:25" ht="23.1" customHeight="1" x14ac:dyDescent="0.45">
      <c r="A33" s="7" t="s">
        <v>42</v>
      </c>
      <c r="B33" s="7"/>
      <c r="C33" s="21">
        <v>24000000</v>
      </c>
      <c r="D33" s="21"/>
      <c r="E33" s="11">
        <v>47001303722</v>
      </c>
      <c r="F33" s="11"/>
      <c r="G33" s="11">
        <v>54861926400</v>
      </c>
      <c r="H33" s="11"/>
      <c r="I33" s="11">
        <v>0</v>
      </c>
      <c r="J33" s="11"/>
      <c r="K33" s="11">
        <v>0</v>
      </c>
      <c r="L33" s="11"/>
      <c r="M33" s="11">
        <v>2000000</v>
      </c>
      <c r="N33" s="11"/>
      <c r="O33" s="11">
        <v>4832902219</v>
      </c>
      <c r="P33" s="11"/>
      <c r="Q33" s="11">
        <v>22000000</v>
      </c>
      <c r="R33" s="11"/>
      <c r="S33" s="11">
        <v>2654</v>
      </c>
      <c r="T33" s="11"/>
      <c r="U33" s="11">
        <v>43084528412</v>
      </c>
      <c r="V33" s="11"/>
      <c r="W33" s="11">
        <v>57936660760</v>
      </c>
      <c r="X33" s="8"/>
      <c r="Y33" s="8">
        <v>9.7899999999999991</v>
      </c>
    </row>
    <row r="34" spans="1:25" ht="23.1" customHeight="1" x14ac:dyDescent="0.45">
      <c r="A34" s="7" t="s">
        <v>43</v>
      </c>
      <c r="B34" s="7"/>
      <c r="C34" s="21">
        <v>100000</v>
      </c>
      <c r="D34" s="21"/>
      <c r="E34" s="11">
        <v>2293126043</v>
      </c>
      <c r="F34" s="11"/>
      <c r="G34" s="11">
        <v>2444657600</v>
      </c>
      <c r="H34" s="11"/>
      <c r="I34" s="11">
        <v>1600000</v>
      </c>
      <c r="J34" s="11"/>
      <c r="K34" s="11">
        <v>44729917294</v>
      </c>
      <c r="L34" s="11"/>
      <c r="M34" s="11">
        <v>100000</v>
      </c>
      <c r="N34" s="11"/>
      <c r="O34" s="11">
        <v>2681113548</v>
      </c>
      <c r="P34" s="11"/>
      <c r="Q34" s="11">
        <v>1600000</v>
      </c>
      <c r="R34" s="11"/>
      <c r="S34" s="11">
        <v>29260</v>
      </c>
      <c r="T34" s="11"/>
      <c r="U34" s="11">
        <v>44729917294</v>
      </c>
      <c r="V34" s="11"/>
      <c r="W34" s="11">
        <v>46454112320</v>
      </c>
      <c r="X34" s="8"/>
      <c r="Y34" s="8">
        <v>7.85</v>
      </c>
    </row>
    <row r="35" spans="1:25" ht="23.1" customHeight="1" x14ac:dyDescent="0.45">
      <c r="A35" s="7" t="s">
        <v>44</v>
      </c>
      <c r="B35" s="7"/>
      <c r="C35" s="21">
        <v>0</v>
      </c>
      <c r="D35" s="21"/>
      <c r="E35" s="11">
        <v>0</v>
      </c>
      <c r="F35" s="11"/>
      <c r="G35" s="11">
        <v>0</v>
      </c>
      <c r="H35" s="11"/>
      <c r="I35" s="11">
        <v>1200000</v>
      </c>
      <c r="J35" s="11"/>
      <c r="K35" s="11">
        <v>4510770998</v>
      </c>
      <c r="L35" s="11"/>
      <c r="M35" s="11">
        <v>1200000</v>
      </c>
      <c r="N35" s="11"/>
      <c r="O35" s="11">
        <v>4899134729</v>
      </c>
      <c r="P35" s="11"/>
      <c r="Q35" s="11">
        <v>0</v>
      </c>
      <c r="R35" s="11"/>
      <c r="S35" s="11">
        <v>0</v>
      </c>
      <c r="T35" s="11"/>
      <c r="U35" s="11">
        <v>0</v>
      </c>
      <c r="V35" s="11"/>
      <c r="W35" s="11">
        <v>0</v>
      </c>
      <c r="X35" s="8"/>
      <c r="Y35" s="8">
        <v>0</v>
      </c>
    </row>
    <row r="36" spans="1:25" ht="23.1" customHeight="1" x14ac:dyDescent="0.45">
      <c r="A36" s="7" t="s">
        <v>45</v>
      </c>
      <c r="B36" s="7"/>
      <c r="C36" s="21">
        <v>3549999</v>
      </c>
      <c r="D36" s="21"/>
      <c r="E36" s="11">
        <v>6783990180</v>
      </c>
      <c r="F36" s="11"/>
      <c r="G36" s="11">
        <v>6279960482</v>
      </c>
      <c r="H36" s="11"/>
      <c r="I36" s="11">
        <v>0</v>
      </c>
      <c r="J36" s="11"/>
      <c r="K36" s="11">
        <v>0</v>
      </c>
      <c r="L36" s="11"/>
      <c r="M36" s="11">
        <v>3549999</v>
      </c>
      <c r="N36" s="11"/>
      <c r="O36" s="11">
        <v>6186674981</v>
      </c>
      <c r="P36" s="11"/>
      <c r="Q36" s="11">
        <v>0</v>
      </c>
      <c r="R36" s="11"/>
      <c r="S36" s="11">
        <v>0</v>
      </c>
      <c r="T36" s="11"/>
      <c r="U36" s="11">
        <v>0</v>
      </c>
      <c r="V36" s="11"/>
      <c r="W36" s="11">
        <v>0</v>
      </c>
      <c r="X36" s="8"/>
      <c r="Y36" s="8">
        <v>0</v>
      </c>
    </row>
    <row r="37" spans="1:25" ht="23.1" customHeight="1" x14ac:dyDescent="0.45">
      <c r="A37" s="7" t="s">
        <v>46</v>
      </c>
      <c r="B37" s="7"/>
      <c r="C37" s="21">
        <v>2100000</v>
      </c>
      <c r="D37" s="21"/>
      <c r="E37" s="11">
        <v>2946496539</v>
      </c>
      <c r="F37" s="11"/>
      <c r="G37" s="11">
        <v>2914837486</v>
      </c>
      <c r="H37" s="11"/>
      <c r="I37" s="11">
        <v>3000000</v>
      </c>
      <c r="J37" s="11"/>
      <c r="K37" s="11">
        <v>4331767629</v>
      </c>
      <c r="L37" s="11"/>
      <c r="M37" s="11">
        <v>0</v>
      </c>
      <c r="N37" s="11"/>
      <c r="O37" s="11">
        <v>0</v>
      </c>
      <c r="P37" s="11"/>
      <c r="Q37" s="11">
        <v>5100000</v>
      </c>
      <c r="R37" s="11"/>
      <c r="S37" s="11">
        <v>1778</v>
      </c>
      <c r="T37" s="11"/>
      <c r="U37" s="11">
        <v>7277873399</v>
      </c>
      <c r="V37" s="11"/>
      <c r="W37" s="11">
        <v>8997705907</v>
      </c>
      <c r="X37" s="8"/>
      <c r="Y37" s="8">
        <v>1.52</v>
      </c>
    </row>
    <row r="38" spans="1:25" ht="23.1" customHeight="1" x14ac:dyDescent="0.45">
      <c r="A38" s="7" t="s">
        <v>47</v>
      </c>
      <c r="B38" s="7"/>
      <c r="C38" s="21">
        <v>2600000</v>
      </c>
      <c r="D38" s="21"/>
      <c r="E38" s="11">
        <v>2867803571</v>
      </c>
      <c r="F38" s="11"/>
      <c r="G38" s="11">
        <v>1349125571</v>
      </c>
      <c r="H38" s="11"/>
      <c r="I38" s="11">
        <v>0</v>
      </c>
      <c r="J38" s="11"/>
      <c r="K38" s="11">
        <v>0</v>
      </c>
      <c r="L38" s="11"/>
      <c r="M38" s="11">
        <v>2600000</v>
      </c>
      <c r="N38" s="11"/>
      <c r="O38" s="11">
        <v>1599539255</v>
      </c>
      <c r="P38" s="11"/>
      <c r="Q38" s="11">
        <v>0</v>
      </c>
      <c r="R38" s="11"/>
      <c r="S38" s="11">
        <v>0</v>
      </c>
      <c r="T38" s="11"/>
      <c r="U38" s="11">
        <v>0</v>
      </c>
      <c r="V38" s="11"/>
      <c r="W38" s="11">
        <v>0</v>
      </c>
      <c r="X38" s="8"/>
      <c r="Y38" s="8">
        <v>0</v>
      </c>
    </row>
    <row r="39" spans="1:25" ht="23.1" customHeight="1" x14ac:dyDescent="0.45">
      <c r="A39" s="7" t="s">
        <v>48</v>
      </c>
      <c r="B39" s="7"/>
      <c r="C39" s="21">
        <v>1452991</v>
      </c>
      <c r="D39" s="21"/>
      <c r="E39" s="11">
        <v>9719763454</v>
      </c>
      <c r="F39" s="11"/>
      <c r="G39" s="11">
        <v>9817193994</v>
      </c>
      <c r="H39" s="11"/>
      <c r="I39" s="11">
        <v>0</v>
      </c>
      <c r="J39" s="11"/>
      <c r="K39" s="11">
        <v>0</v>
      </c>
      <c r="L39" s="11"/>
      <c r="M39" s="11">
        <v>1452991</v>
      </c>
      <c r="N39" s="11"/>
      <c r="O39" s="11">
        <v>11202470435</v>
      </c>
      <c r="P39" s="11"/>
      <c r="Q39" s="11">
        <v>0</v>
      </c>
      <c r="R39" s="11"/>
      <c r="S39" s="11">
        <v>0</v>
      </c>
      <c r="T39" s="11"/>
      <c r="U39" s="11">
        <v>0</v>
      </c>
      <c r="V39" s="11"/>
      <c r="W39" s="11">
        <v>0</v>
      </c>
      <c r="X39" s="8"/>
      <c r="Y39" s="8">
        <v>0</v>
      </c>
    </row>
    <row r="40" spans="1:25" ht="23.1" customHeight="1" x14ac:dyDescent="0.45">
      <c r="A40" s="7" t="s">
        <v>49</v>
      </c>
      <c r="B40" s="7"/>
      <c r="C40" s="21">
        <v>800000</v>
      </c>
      <c r="D40" s="21"/>
      <c r="E40" s="11">
        <v>4217425893</v>
      </c>
      <c r="F40" s="11"/>
      <c r="G40" s="11">
        <v>5325861200</v>
      </c>
      <c r="H40" s="11"/>
      <c r="I40" s="11">
        <v>0</v>
      </c>
      <c r="J40" s="11"/>
      <c r="K40" s="11">
        <v>0</v>
      </c>
      <c r="L40" s="11"/>
      <c r="M40" s="11">
        <v>800000</v>
      </c>
      <c r="N40" s="11"/>
      <c r="O40" s="11">
        <v>5293068790</v>
      </c>
      <c r="P40" s="11"/>
      <c r="Q40" s="11">
        <v>0</v>
      </c>
      <c r="R40" s="11"/>
      <c r="S40" s="11">
        <v>0</v>
      </c>
      <c r="T40" s="11"/>
      <c r="U40" s="11">
        <v>0</v>
      </c>
      <c r="V40" s="11"/>
      <c r="W40" s="11">
        <v>0</v>
      </c>
      <c r="X40" s="8"/>
      <c r="Y40" s="8">
        <v>0</v>
      </c>
    </row>
    <row r="41" spans="1:25" ht="23.1" customHeight="1" x14ac:dyDescent="0.45">
      <c r="A41" s="7" t="s">
        <v>50</v>
      </c>
      <c r="B41" s="7"/>
      <c r="C41" s="21">
        <v>0</v>
      </c>
      <c r="D41" s="21"/>
      <c r="E41" s="11">
        <v>0</v>
      </c>
      <c r="F41" s="11"/>
      <c r="G41" s="11">
        <v>0</v>
      </c>
      <c r="H41" s="11"/>
      <c r="I41" s="11">
        <v>2600000</v>
      </c>
      <c r="J41" s="11"/>
      <c r="K41" s="11">
        <v>11867474453</v>
      </c>
      <c r="L41" s="11"/>
      <c r="M41" s="11">
        <v>0</v>
      </c>
      <c r="N41" s="11"/>
      <c r="O41" s="11">
        <v>0</v>
      </c>
      <c r="P41" s="11"/>
      <c r="Q41" s="11">
        <v>2600000</v>
      </c>
      <c r="R41" s="11"/>
      <c r="S41" s="11">
        <v>4678</v>
      </c>
      <c r="T41" s="11"/>
      <c r="U41" s="11">
        <v>11867474453</v>
      </c>
      <c r="V41" s="11"/>
      <c r="W41" s="11">
        <v>12068781557</v>
      </c>
      <c r="X41" s="8"/>
      <c r="Y41" s="8">
        <v>2.04</v>
      </c>
    </row>
    <row r="42" spans="1:25" ht="23.1" customHeight="1" x14ac:dyDescent="0.45">
      <c r="A42" s="7" t="s">
        <v>51</v>
      </c>
      <c r="B42" s="7"/>
      <c r="C42" s="21">
        <v>0</v>
      </c>
      <c r="D42" s="21"/>
      <c r="E42" s="11">
        <v>0</v>
      </c>
      <c r="F42" s="11"/>
      <c r="G42" s="11">
        <v>0</v>
      </c>
      <c r="H42" s="11"/>
      <c r="I42" s="11">
        <v>2000000</v>
      </c>
      <c r="J42" s="11"/>
      <c r="K42" s="11">
        <v>3093529289</v>
      </c>
      <c r="L42" s="11"/>
      <c r="M42" s="11">
        <v>0</v>
      </c>
      <c r="N42" s="11"/>
      <c r="O42" s="11">
        <v>0</v>
      </c>
      <c r="P42" s="11"/>
      <c r="Q42" s="11">
        <v>2000000</v>
      </c>
      <c r="R42" s="11"/>
      <c r="S42" s="11">
        <v>1844</v>
      </c>
      <c r="T42" s="11"/>
      <c r="U42" s="11">
        <v>3093529289</v>
      </c>
      <c r="V42" s="11"/>
      <c r="W42" s="11">
        <v>3659491760</v>
      </c>
      <c r="X42" s="8"/>
      <c r="Y42" s="8">
        <v>0.62</v>
      </c>
    </row>
    <row r="43" spans="1:25" ht="23.1" customHeight="1" x14ac:dyDescent="0.45">
      <c r="A43" s="7" t="s">
        <v>52</v>
      </c>
      <c r="B43" s="7"/>
      <c r="C43" s="21">
        <v>4000000</v>
      </c>
      <c r="D43" s="21"/>
      <c r="E43" s="11">
        <v>8467681655</v>
      </c>
      <c r="F43" s="11"/>
      <c r="G43" s="11">
        <v>7683209600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4000000</v>
      </c>
      <c r="R43" s="11"/>
      <c r="S43" s="11">
        <v>2357</v>
      </c>
      <c r="T43" s="11"/>
      <c r="U43" s="11">
        <v>8467681655</v>
      </c>
      <c r="V43" s="11"/>
      <c r="W43" s="11">
        <v>9355121560</v>
      </c>
      <c r="X43" s="8"/>
      <c r="Y43" s="8">
        <v>1.58</v>
      </c>
    </row>
    <row r="44" spans="1:25" ht="23.1" customHeight="1" x14ac:dyDescent="0.45">
      <c r="A44" s="7" t="s">
        <v>53</v>
      </c>
      <c r="B44" s="7"/>
      <c r="C44" s="21">
        <v>4821600</v>
      </c>
      <c r="D44" s="21"/>
      <c r="E44" s="11">
        <v>18048005625</v>
      </c>
      <c r="F44" s="11"/>
      <c r="G44" s="11">
        <v>18183035424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4821600</v>
      </c>
      <c r="R44" s="11"/>
      <c r="S44" s="11">
        <v>4092</v>
      </c>
      <c r="T44" s="11"/>
      <c r="U44" s="11">
        <v>18047873485</v>
      </c>
      <c r="V44" s="11"/>
      <c r="W44" s="11">
        <v>19577474403</v>
      </c>
      <c r="X44" s="8"/>
      <c r="Y44" s="8">
        <v>3.31</v>
      </c>
    </row>
    <row r="45" spans="1:25" ht="23.1" customHeight="1" x14ac:dyDescent="0.45">
      <c r="A45" s="7" t="s">
        <v>54</v>
      </c>
      <c r="B45" s="7"/>
      <c r="C45" s="21">
        <v>7800000</v>
      </c>
      <c r="D45" s="21"/>
      <c r="E45" s="11">
        <v>12991704951</v>
      </c>
      <c r="F45" s="11"/>
      <c r="G45" s="11">
        <v>11561722381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7800000</v>
      </c>
      <c r="R45" s="11"/>
      <c r="S45" s="11">
        <v>1838</v>
      </c>
      <c r="T45" s="11"/>
      <c r="U45" s="11">
        <v>12991704951</v>
      </c>
      <c r="V45" s="11"/>
      <c r="W45" s="11">
        <v>14225579629</v>
      </c>
      <c r="X45" s="8"/>
      <c r="Y45" s="8">
        <v>2.4</v>
      </c>
    </row>
    <row r="46" spans="1:25" ht="23.1" customHeight="1" x14ac:dyDescent="0.45">
      <c r="A46" s="7" t="s">
        <v>55</v>
      </c>
      <c r="B46" s="7"/>
      <c r="C46" s="21">
        <v>3500000</v>
      </c>
      <c r="D46" s="21"/>
      <c r="E46" s="11">
        <v>16280037704</v>
      </c>
      <c r="F46" s="11"/>
      <c r="G46" s="11">
        <v>15973615000</v>
      </c>
      <c r="H46" s="11"/>
      <c r="I46" s="11">
        <v>800000</v>
      </c>
      <c r="J46" s="11"/>
      <c r="K46" s="11">
        <v>4006549603</v>
      </c>
      <c r="L46" s="11"/>
      <c r="M46" s="11">
        <v>0</v>
      </c>
      <c r="N46" s="11"/>
      <c r="O46" s="11">
        <v>0</v>
      </c>
      <c r="P46" s="11"/>
      <c r="Q46" s="11">
        <v>4300000</v>
      </c>
      <c r="R46" s="11"/>
      <c r="S46" s="11">
        <v>4683</v>
      </c>
      <c r="T46" s="11"/>
      <c r="U46" s="11">
        <v>20285288462</v>
      </c>
      <c r="V46" s="11"/>
      <c r="W46" s="11">
        <v>19981241764</v>
      </c>
      <c r="X46" s="8"/>
      <c r="Y46" s="8">
        <v>3.38</v>
      </c>
    </row>
    <row r="47" spans="1:25" ht="23.1" customHeight="1" x14ac:dyDescent="0.45">
      <c r="A47" s="7" t="s">
        <v>56</v>
      </c>
      <c r="B47" s="7"/>
      <c r="C47" s="21">
        <v>0</v>
      </c>
      <c r="D47" s="21"/>
      <c r="E47" s="11">
        <v>0</v>
      </c>
      <c r="F47" s="11"/>
      <c r="G47" s="11">
        <v>0</v>
      </c>
      <c r="H47" s="11"/>
      <c r="I47" s="11">
        <v>290000</v>
      </c>
      <c r="J47" s="11"/>
      <c r="K47" s="11">
        <v>59857072931</v>
      </c>
      <c r="L47" s="11"/>
      <c r="M47" s="11">
        <v>0</v>
      </c>
      <c r="N47" s="11"/>
      <c r="O47" s="11">
        <v>0</v>
      </c>
      <c r="P47" s="11"/>
      <c r="Q47" s="11">
        <v>290000</v>
      </c>
      <c r="R47" s="11"/>
      <c r="S47" s="11">
        <v>234750</v>
      </c>
      <c r="T47" s="11"/>
      <c r="U47" s="11">
        <v>59857072931</v>
      </c>
      <c r="V47" s="11"/>
      <c r="W47" s="11">
        <v>67551260925</v>
      </c>
      <c r="X47" s="8"/>
      <c r="Y47" s="8">
        <v>11.42</v>
      </c>
    </row>
    <row r="48" spans="1:25" ht="23.1" customHeight="1" x14ac:dyDescent="0.45">
      <c r="A48" s="7" t="s">
        <v>57</v>
      </c>
      <c r="B48" s="7"/>
      <c r="C48" s="21">
        <v>8500000</v>
      </c>
      <c r="D48" s="21"/>
      <c r="E48" s="11">
        <v>21307845788</v>
      </c>
      <c r="F48" s="11"/>
      <c r="G48" s="11">
        <v>19506165075</v>
      </c>
      <c r="H48" s="11"/>
      <c r="I48" s="11">
        <v>5400000</v>
      </c>
      <c r="J48" s="11"/>
      <c r="K48" s="11">
        <v>14062674136</v>
      </c>
      <c r="L48" s="11"/>
      <c r="M48" s="11">
        <v>0</v>
      </c>
      <c r="N48" s="11"/>
      <c r="O48" s="11">
        <v>0</v>
      </c>
      <c r="P48" s="11"/>
      <c r="Q48" s="11">
        <v>13900000</v>
      </c>
      <c r="R48" s="11"/>
      <c r="S48" s="11">
        <v>2749</v>
      </c>
      <c r="T48" s="11"/>
      <c r="U48" s="11">
        <v>35370519924</v>
      </c>
      <c r="V48" s="11"/>
      <c r="W48" s="11">
        <v>37915728198</v>
      </c>
      <c r="X48" s="8"/>
      <c r="Y48" s="8">
        <v>6.41</v>
      </c>
    </row>
    <row r="49" spans="1:25" ht="23.1" customHeight="1" x14ac:dyDescent="0.45">
      <c r="A49" s="7" t="s">
        <v>58</v>
      </c>
      <c r="B49" s="7"/>
      <c r="C49" s="21">
        <v>0</v>
      </c>
      <c r="D49" s="21"/>
      <c r="E49" s="11">
        <v>0</v>
      </c>
      <c r="F49" s="11"/>
      <c r="G49" s="11">
        <v>0</v>
      </c>
      <c r="H49" s="11"/>
      <c r="I49" s="11">
        <v>2000000</v>
      </c>
      <c r="J49" s="11"/>
      <c r="K49" s="11">
        <v>4022687886</v>
      </c>
      <c r="L49" s="11"/>
      <c r="M49" s="11">
        <v>0</v>
      </c>
      <c r="N49" s="11"/>
      <c r="O49" s="11">
        <v>0</v>
      </c>
      <c r="P49" s="11"/>
      <c r="Q49" s="11">
        <v>2000000</v>
      </c>
      <c r="R49" s="11"/>
      <c r="S49" s="11">
        <v>2069</v>
      </c>
      <c r="T49" s="11"/>
      <c r="U49" s="11">
        <v>4022687886</v>
      </c>
      <c r="V49" s="11"/>
      <c r="W49" s="11">
        <v>4106013260</v>
      </c>
      <c r="X49" s="8"/>
      <c r="Y49" s="8">
        <v>0.69</v>
      </c>
    </row>
    <row r="50" spans="1:25" ht="23.1" customHeight="1" x14ac:dyDescent="0.45">
      <c r="A50" s="7" t="s">
        <v>59</v>
      </c>
      <c r="B50" s="7"/>
      <c r="C50" s="21">
        <v>1000000</v>
      </c>
      <c r="D50" s="21"/>
      <c r="E50" s="11">
        <v>5333326764</v>
      </c>
      <c r="F50" s="11"/>
      <c r="G50" s="11">
        <v>3941811950</v>
      </c>
      <c r="H50" s="11"/>
      <c r="I50" s="11">
        <v>0</v>
      </c>
      <c r="J50" s="11"/>
      <c r="K50" s="11">
        <v>0</v>
      </c>
      <c r="L50" s="11"/>
      <c r="M50" s="11">
        <v>1000000</v>
      </c>
      <c r="N50" s="11"/>
      <c r="O50" s="11">
        <v>4102044214</v>
      </c>
      <c r="P50" s="11"/>
      <c r="Q50" s="11">
        <v>0</v>
      </c>
      <c r="R50" s="11"/>
      <c r="S50" s="11">
        <v>0</v>
      </c>
      <c r="T50" s="11"/>
      <c r="U50" s="11">
        <v>0</v>
      </c>
      <c r="V50" s="11"/>
      <c r="W50" s="11">
        <v>0</v>
      </c>
      <c r="X50" s="8"/>
      <c r="Y50" s="8">
        <v>0</v>
      </c>
    </row>
    <row r="51" spans="1:25" ht="23.1" customHeight="1" x14ac:dyDescent="0.45">
      <c r="A51" s="7" t="s">
        <v>60</v>
      </c>
      <c r="B51" s="7"/>
      <c r="C51" s="21">
        <v>2852459</v>
      </c>
      <c r="D51" s="21"/>
      <c r="E51" s="11">
        <v>8274082036</v>
      </c>
      <c r="F51" s="11"/>
      <c r="G51" s="11">
        <v>8580113157</v>
      </c>
      <c r="H51" s="11"/>
      <c r="I51" s="11">
        <v>0</v>
      </c>
      <c r="J51" s="11"/>
      <c r="K51" s="11">
        <v>0</v>
      </c>
      <c r="L51" s="11"/>
      <c r="M51" s="11">
        <v>2000000</v>
      </c>
      <c r="N51" s="11"/>
      <c r="O51" s="11">
        <v>7473777687</v>
      </c>
      <c r="P51" s="11"/>
      <c r="Q51" s="11">
        <v>852459</v>
      </c>
      <c r="R51" s="11"/>
      <c r="S51" s="11">
        <v>3705</v>
      </c>
      <c r="T51" s="11"/>
      <c r="U51" s="11">
        <v>2472714138</v>
      </c>
      <c r="V51" s="11"/>
      <c r="W51" s="11">
        <v>3133946471</v>
      </c>
      <c r="X51" s="8"/>
      <c r="Y51" s="8">
        <v>0.53</v>
      </c>
    </row>
    <row r="52" spans="1:25" ht="23.1" customHeight="1" x14ac:dyDescent="0.45">
      <c r="A52" s="7" t="s">
        <v>61</v>
      </c>
      <c r="B52" s="7"/>
      <c r="C52" s="21">
        <v>700714</v>
      </c>
      <c r="D52" s="21"/>
      <c r="E52" s="11">
        <v>16838105013</v>
      </c>
      <c r="F52" s="11"/>
      <c r="G52" s="11">
        <v>15996860225</v>
      </c>
      <c r="H52" s="11"/>
      <c r="I52" s="11">
        <v>0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700714</v>
      </c>
      <c r="R52" s="11"/>
      <c r="S52" s="11">
        <v>24650</v>
      </c>
      <c r="T52" s="11"/>
      <c r="U52" s="11">
        <v>16838105013</v>
      </c>
      <c r="V52" s="11"/>
      <c r="W52" s="11">
        <v>17139082903</v>
      </c>
      <c r="X52" s="8"/>
      <c r="Y52" s="8">
        <v>2.9</v>
      </c>
    </row>
    <row r="53" spans="1:25" ht="23.1" customHeight="1" x14ac:dyDescent="0.45">
      <c r="A53" s="7" t="s">
        <v>62</v>
      </c>
      <c r="B53" s="7"/>
      <c r="C53" s="21">
        <v>2000000</v>
      </c>
      <c r="D53" s="21"/>
      <c r="E53" s="11">
        <v>9408535200</v>
      </c>
      <c r="F53" s="11"/>
      <c r="G53" s="11">
        <v>8570191700</v>
      </c>
      <c r="H53" s="11"/>
      <c r="I53" s="11">
        <v>1000000</v>
      </c>
      <c r="J53" s="11"/>
      <c r="K53" s="11">
        <v>0</v>
      </c>
      <c r="L53" s="11"/>
      <c r="M53" s="11">
        <v>1000000</v>
      </c>
      <c r="N53" s="11"/>
      <c r="O53" s="11">
        <v>3364410949</v>
      </c>
      <c r="P53" s="11"/>
      <c r="Q53" s="11">
        <v>2000000</v>
      </c>
      <c r="R53" s="11"/>
      <c r="S53" s="11">
        <v>3420</v>
      </c>
      <c r="T53" s="11"/>
      <c r="U53" s="11">
        <v>6272356800</v>
      </c>
      <c r="V53" s="11"/>
      <c r="W53" s="11">
        <v>6787126800</v>
      </c>
      <c r="X53" s="8"/>
      <c r="Y53" s="8">
        <v>1.1499999999999999</v>
      </c>
    </row>
    <row r="54" spans="1:25" ht="23.1" customHeight="1" x14ac:dyDescent="0.45">
      <c r="A54" s="7" t="s">
        <v>63</v>
      </c>
      <c r="B54" s="7"/>
      <c r="C54" s="21">
        <v>5409934</v>
      </c>
      <c r="D54" s="21"/>
      <c r="E54" s="11">
        <v>12906205784</v>
      </c>
      <c r="F54" s="11"/>
      <c r="G54" s="11">
        <v>12989267768</v>
      </c>
      <c r="H54" s="11"/>
      <c r="I54" s="11">
        <v>0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5409934</v>
      </c>
      <c r="R54" s="11"/>
      <c r="S54" s="11">
        <v>2580</v>
      </c>
      <c r="T54" s="11"/>
      <c r="U54" s="11">
        <v>12906205784</v>
      </c>
      <c r="V54" s="11"/>
      <c r="W54" s="11">
        <v>13849737247</v>
      </c>
      <c r="X54" s="8"/>
      <c r="Y54" s="8">
        <v>2.34</v>
      </c>
    </row>
    <row r="55" spans="1:25" ht="23.1" customHeight="1" x14ac:dyDescent="0.45">
      <c r="A55" s="7" t="s">
        <v>64</v>
      </c>
      <c r="B55" s="7"/>
      <c r="C55" s="21">
        <v>3800000</v>
      </c>
      <c r="D55" s="21"/>
      <c r="E55" s="11">
        <v>5548235409</v>
      </c>
      <c r="F55" s="11"/>
      <c r="G55" s="11">
        <v>3845573400</v>
      </c>
      <c r="H55" s="11"/>
      <c r="I55" s="11">
        <v>0</v>
      </c>
      <c r="J55" s="11"/>
      <c r="K55" s="11">
        <v>0</v>
      </c>
      <c r="L55" s="11"/>
      <c r="M55" s="11">
        <v>3800000</v>
      </c>
      <c r="N55" s="11"/>
      <c r="O55" s="11">
        <v>3996608163</v>
      </c>
      <c r="P55" s="11"/>
      <c r="Q55" s="11">
        <v>0</v>
      </c>
      <c r="R55" s="11"/>
      <c r="S55" s="11">
        <v>0</v>
      </c>
      <c r="T55" s="11"/>
      <c r="U55" s="11">
        <v>0</v>
      </c>
      <c r="V55" s="11"/>
      <c r="W55" s="11">
        <v>0</v>
      </c>
      <c r="X55" s="8"/>
      <c r="Y55" s="8">
        <v>0</v>
      </c>
    </row>
    <row r="56" spans="1:25" ht="23.1" customHeight="1" x14ac:dyDescent="0.45">
      <c r="A56" s="7" t="s">
        <v>65</v>
      </c>
      <c r="B56" s="7"/>
      <c r="C56" s="21">
        <v>770000</v>
      </c>
      <c r="D56" s="21"/>
      <c r="E56" s="11">
        <v>7967910350</v>
      </c>
      <c r="F56" s="11"/>
      <c r="G56" s="11">
        <v>10191166371</v>
      </c>
      <c r="H56" s="11"/>
      <c r="I56" s="11">
        <v>0</v>
      </c>
      <c r="J56" s="11"/>
      <c r="K56" s="11">
        <v>0</v>
      </c>
      <c r="L56" s="11"/>
      <c r="M56" s="11">
        <v>300000</v>
      </c>
      <c r="N56" s="11"/>
      <c r="O56" s="11">
        <v>3725492657</v>
      </c>
      <c r="P56" s="11"/>
      <c r="Q56" s="11">
        <v>470000</v>
      </c>
      <c r="R56" s="11"/>
      <c r="S56" s="11">
        <v>12720</v>
      </c>
      <c r="T56" s="11"/>
      <c r="U56" s="11">
        <v>4863497881</v>
      </c>
      <c r="V56" s="11"/>
      <c r="W56" s="11">
        <v>5932186969</v>
      </c>
      <c r="X56" s="8"/>
      <c r="Y56" s="8">
        <v>1</v>
      </c>
    </row>
    <row r="57" spans="1:25" ht="23.1" customHeight="1" x14ac:dyDescent="0.45">
      <c r="A57" s="7" t="s">
        <v>66</v>
      </c>
      <c r="B57" s="7"/>
      <c r="C57" s="21">
        <v>1875000</v>
      </c>
      <c r="D57" s="21"/>
      <c r="E57" s="11">
        <v>6005448000</v>
      </c>
      <c r="F57" s="11"/>
      <c r="G57" s="11">
        <v>6256125845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1875000</v>
      </c>
      <c r="R57" s="11"/>
      <c r="S57" s="11">
        <v>4265</v>
      </c>
      <c r="T57" s="11"/>
      <c r="U57" s="11">
        <v>6005448000</v>
      </c>
      <c r="V57" s="11"/>
      <c r="W57" s="11">
        <v>7935059159</v>
      </c>
      <c r="X57" s="8"/>
      <c r="Y57" s="8">
        <v>1.34</v>
      </c>
    </row>
    <row r="58" spans="1:25" ht="23.1" customHeight="1" x14ac:dyDescent="0.45">
      <c r="A58" s="7" t="s">
        <v>67</v>
      </c>
      <c r="B58" s="7"/>
      <c r="C58" s="21">
        <v>2850000</v>
      </c>
      <c r="D58" s="21"/>
      <c r="E58" s="11">
        <v>3711216730</v>
      </c>
      <c r="F58" s="11"/>
      <c r="G58" s="11">
        <v>3034044310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2850000</v>
      </c>
      <c r="R58" s="11"/>
      <c r="S58" s="11">
        <v>1186</v>
      </c>
      <c r="T58" s="11"/>
      <c r="U58" s="11">
        <v>3711216730</v>
      </c>
      <c r="V58" s="11"/>
      <c r="W58" s="11">
        <v>3353971828</v>
      </c>
      <c r="X58" s="8"/>
      <c r="Y58" s="8">
        <v>0.56999999999999995</v>
      </c>
    </row>
    <row r="59" spans="1:25" ht="23.1" customHeight="1" x14ac:dyDescent="0.45">
      <c r="A59" s="7" t="s">
        <v>68</v>
      </c>
      <c r="B59" s="7"/>
      <c r="C59" s="21">
        <v>3200000</v>
      </c>
      <c r="D59" s="21"/>
      <c r="E59" s="11">
        <v>14435686115</v>
      </c>
      <c r="F59" s="11"/>
      <c r="G59" s="11">
        <v>14658420961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3200000</v>
      </c>
      <c r="R59" s="11"/>
      <c r="S59" s="11">
        <v>4433</v>
      </c>
      <c r="T59" s="11"/>
      <c r="U59" s="11">
        <v>14435686115</v>
      </c>
      <c r="V59" s="11"/>
      <c r="W59" s="11">
        <v>14075945313</v>
      </c>
      <c r="X59" s="8"/>
      <c r="Y59" s="8">
        <v>2.38</v>
      </c>
    </row>
    <row r="60" spans="1:25" ht="23.1" customHeight="1" x14ac:dyDescent="0.45">
      <c r="A60" s="7" t="s">
        <v>69</v>
      </c>
      <c r="B60" s="7"/>
      <c r="C60" s="21">
        <v>0</v>
      </c>
      <c r="D60" s="21"/>
      <c r="E60" s="11">
        <v>0</v>
      </c>
      <c r="F60" s="11"/>
      <c r="G60" s="11">
        <v>0</v>
      </c>
      <c r="H60" s="11"/>
      <c r="I60" s="11">
        <v>400000</v>
      </c>
      <c r="J60" s="11"/>
      <c r="K60" s="11">
        <v>1614883106</v>
      </c>
      <c r="L60" s="11"/>
      <c r="M60" s="11">
        <v>400000</v>
      </c>
      <c r="N60" s="11"/>
      <c r="O60" s="11">
        <v>2413200655</v>
      </c>
      <c r="P60" s="11"/>
      <c r="Q60" s="11">
        <v>0</v>
      </c>
      <c r="R60" s="11"/>
      <c r="S60" s="11">
        <v>0</v>
      </c>
      <c r="T60" s="11"/>
      <c r="U60" s="11">
        <v>0</v>
      </c>
      <c r="V60" s="11"/>
      <c r="W60" s="11">
        <v>0</v>
      </c>
      <c r="X60" s="8"/>
      <c r="Y60" s="8">
        <v>0</v>
      </c>
    </row>
    <row r="61" spans="1:25" ht="23.1" customHeight="1" x14ac:dyDescent="0.45">
      <c r="A61" s="7" t="s">
        <v>70</v>
      </c>
      <c r="B61" s="7"/>
      <c r="C61" s="21">
        <v>0</v>
      </c>
      <c r="D61" s="21"/>
      <c r="E61" s="11">
        <v>0</v>
      </c>
      <c r="F61" s="11"/>
      <c r="G61" s="11">
        <v>0</v>
      </c>
      <c r="H61" s="11"/>
      <c r="I61" s="11">
        <v>2457000</v>
      </c>
      <c r="J61" s="11"/>
      <c r="K61" s="11">
        <v>21580227651</v>
      </c>
      <c r="L61" s="11"/>
      <c r="M61" s="11">
        <v>0</v>
      </c>
      <c r="N61" s="11"/>
      <c r="O61" s="11">
        <v>0</v>
      </c>
      <c r="P61" s="11"/>
      <c r="Q61" s="11">
        <v>2457000</v>
      </c>
      <c r="R61" s="11"/>
      <c r="S61" s="11">
        <v>10310</v>
      </c>
      <c r="T61" s="11"/>
      <c r="U61" s="11">
        <v>21580227651</v>
      </c>
      <c r="V61" s="11"/>
      <c r="W61" s="11">
        <v>25135856193</v>
      </c>
      <c r="X61" s="8"/>
      <c r="Y61" s="8">
        <v>4.25</v>
      </c>
    </row>
    <row r="62" spans="1:25" ht="23.1" customHeight="1" x14ac:dyDescent="0.45">
      <c r="A62" s="7" t="s">
        <v>71</v>
      </c>
      <c r="B62" s="7"/>
      <c r="C62" s="21">
        <v>0</v>
      </c>
      <c r="D62" s="21"/>
      <c r="E62" s="11">
        <v>0</v>
      </c>
      <c r="F62" s="11"/>
      <c r="G62" s="11">
        <v>0</v>
      </c>
      <c r="H62" s="11"/>
      <c r="I62" s="11">
        <v>267500</v>
      </c>
      <c r="J62" s="11"/>
      <c r="K62" s="11">
        <v>7456162106</v>
      </c>
      <c r="L62" s="11"/>
      <c r="M62" s="11">
        <v>0</v>
      </c>
      <c r="N62" s="11"/>
      <c r="O62" s="11">
        <v>0</v>
      </c>
      <c r="P62" s="11"/>
      <c r="Q62" s="11">
        <v>267500</v>
      </c>
      <c r="R62" s="11"/>
      <c r="S62" s="11">
        <v>29700</v>
      </c>
      <c r="T62" s="11"/>
      <c r="U62" s="11">
        <v>7456162106</v>
      </c>
      <c r="V62" s="11"/>
      <c r="W62" s="11">
        <v>7883337084</v>
      </c>
      <c r="X62" s="8"/>
      <c r="Y62" s="8">
        <v>1.33</v>
      </c>
    </row>
    <row r="63" spans="1:25" ht="23.1" customHeight="1" x14ac:dyDescent="0.45">
      <c r="A63" s="7" t="s">
        <v>72</v>
      </c>
      <c r="B63" s="7"/>
      <c r="C63" s="21">
        <v>0</v>
      </c>
      <c r="D63" s="21"/>
      <c r="E63" s="11">
        <v>0</v>
      </c>
      <c r="F63" s="11"/>
      <c r="G63" s="11">
        <v>0</v>
      </c>
      <c r="H63" s="11"/>
      <c r="I63" s="11">
        <v>545000</v>
      </c>
      <c r="J63" s="11"/>
      <c r="K63" s="11">
        <v>9181010580</v>
      </c>
      <c r="L63" s="11"/>
      <c r="M63" s="11">
        <v>0</v>
      </c>
      <c r="N63" s="11"/>
      <c r="O63" s="11">
        <v>0</v>
      </c>
      <c r="P63" s="11"/>
      <c r="Q63" s="11">
        <v>545000</v>
      </c>
      <c r="R63" s="11"/>
      <c r="S63" s="11">
        <v>20260</v>
      </c>
      <c r="T63" s="11"/>
      <c r="U63" s="11">
        <v>9181010580</v>
      </c>
      <c r="V63" s="11"/>
      <c r="W63" s="11">
        <v>10956347660</v>
      </c>
      <c r="X63" s="8"/>
      <c r="Y63" s="8">
        <v>1.85</v>
      </c>
    </row>
    <row r="64" spans="1:25" ht="23.1" customHeight="1" thickBot="1" x14ac:dyDescent="0.5">
      <c r="A64" s="7"/>
      <c r="B64" s="7"/>
      <c r="C64" s="13"/>
      <c r="D64" s="11"/>
      <c r="E64" s="13">
        <v>418871838038</v>
      </c>
      <c r="F64" s="11"/>
      <c r="G64" s="13">
        <v>423797567756</v>
      </c>
      <c r="H64" s="11"/>
      <c r="I64" s="13"/>
      <c r="J64" s="11"/>
      <c r="K64" s="13">
        <v>250270307348</v>
      </c>
      <c r="L64" s="11"/>
      <c r="M64" s="13"/>
      <c r="N64" s="11"/>
      <c r="O64" s="13">
        <v>181651692463</v>
      </c>
      <c r="P64" s="11"/>
      <c r="Q64" s="13"/>
      <c r="R64" s="11"/>
      <c r="S64" s="13">
        <v>479897</v>
      </c>
      <c r="T64" s="11"/>
      <c r="U64" s="13">
        <v>504196867916</v>
      </c>
      <c r="V64" s="11"/>
      <c r="W64" s="13">
        <v>567327401726</v>
      </c>
      <c r="X64" s="8"/>
      <c r="Y64" s="12">
        <v>95.88</v>
      </c>
    </row>
    <row r="65" spans="1:25" ht="23.1" customHeight="1" thickTop="1" x14ac:dyDescent="0.45">
      <c r="A65" s="7" t="s">
        <v>74</v>
      </c>
      <c r="B65" s="7"/>
      <c r="C65" s="21"/>
      <c r="D65" s="21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21"/>
      <c r="R65" s="21"/>
      <c r="S65" s="8"/>
      <c r="T65" s="8"/>
      <c r="U65" s="8"/>
      <c r="V65" s="8"/>
      <c r="W65" s="8"/>
      <c r="X65" s="8"/>
      <c r="Y65" s="8"/>
    </row>
  </sheetData>
  <mergeCells count="19">
    <mergeCell ref="A1:Y1"/>
    <mergeCell ref="A2:Y2"/>
    <mergeCell ref="A3:Y3"/>
    <mergeCell ref="A8:A9"/>
    <mergeCell ref="I8:K8"/>
    <mergeCell ref="M8:O8"/>
    <mergeCell ref="U8:U9"/>
    <mergeCell ref="Q8:Q9"/>
    <mergeCell ref="E8:E9"/>
    <mergeCell ref="C8:C9"/>
    <mergeCell ref="A5:Y5"/>
    <mergeCell ref="A4:Y4"/>
    <mergeCell ref="I7:O7"/>
    <mergeCell ref="C7:G7"/>
    <mergeCell ref="Q7:Y7"/>
    <mergeCell ref="G8:G9"/>
    <mergeCell ref="W8:W9"/>
    <mergeCell ref="S8:S9"/>
    <mergeCell ref="Y8:Y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3"/>
  <sheetViews>
    <sheetView rightToLeft="1" zoomScaleNormal="100" zoomScaleSheetLayoutView="106" workbookViewId="0">
      <selection activeCell="A6" sqref="A1:XFD1048576"/>
    </sheetView>
  </sheetViews>
  <sheetFormatPr defaultColWidth="9" defaultRowHeight="18.75" x14ac:dyDescent="0.45"/>
  <cols>
    <col min="1" max="1" width="36" style="32" bestFit="1" customWidth="1"/>
    <col min="2" max="2" width="0.85546875" style="32" customWidth="1"/>
    <col min="3" max="3" width="12.28515625" style="32" bestFit="1" customWidth="1"/>
    <col min="4" max="4" width="0.85546875" style="32" customWidth="1"/>
    <col min="5" max="5" width="21.7109375" style="32" bestFit="1" customWidth="1"/>
    <col min="6" max="6" width="0.85546875" style="32" customWidth="1"/>
    <col min="7" max="7" width="16.28515625" style="32" bestFit="1" customWidth="1"/>
    <col min="8" max="8" width="0.85546875" style="32" customWidth="1"/>
    <col min="9" max="9" width="16.5703125" style="32" bestFit="1" customWidth="1"/>
    <col min="10" max="10" width="0.85546875" style="32" customWidth="1"/>
    <col min="11" max="11" width="12.28515625" style="32" bestFit="1" customWidth="1"/>
    <col min="12" max="12" width="0.85546875" style="32" customWidth="1"/>
    <col min="13" max="13" width="14.85546875" style="32" bestFit="1" customWidth="1"/>
    <col min="14" max="14" width="0.85546875" style="32" customWidth="1"/>
    <col min="15" max="15" width="16.42578125" style="32" bestFit="1" customWidth="1"/>
    <col min="16" max="16" width="0.85546875" style="32" customWidth="1"/>
    <col min="17" max="17" width="16.5703125" style="32" bestFit="1" customWidth="1"/>
    <col min="18" max="18" width="9" style="62" customWidth="1"/>
    <col min="19" max="16384" width="9" style="62"/>
  </cols>
  <sheetData>
    <row r="1" spans="1:17" x14ac:dyDescent="0.4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x14ac:dyDescent="0.45">
      <c r="A2" s="87" t="s">
        <v>151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x14ac:dyDescent="0.45">
      <c r="A3" s="87" t="s">
        <v>152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x14ac:dyDescent="0.45">
      <c r="A4" s="90" t="s">
        <v>233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6" spans="1:17" ht="19.5" customHeight="1" x14ac:dyDescent="0.45">
      <c r="A6" s="63"/>
      <c r="B6" s="63"/>
      <c r="C6" s="91" t="s">
        <v>170</v>
      </c>
      <c r="D6" s="91"/>
      <c r="E6" s="91"/>
      <c r="F6" s="91"/>
      <c r="G6" s="91"/>
      <c r="H6" s="91"/>
      <c r="I6" s="91"/>
      <c r="J6" s="35"/>
      <c r="K6" s="91" t="s">
        <v>171</v>
      </c>
      <c r="L6" s="91"/>
      <c r="M6" s="91"/>
      <c r="N6" s="91"/>
      <c r="O6" s="91"/>
      <c r="P6" s="91"/>
      <c r="Q6" s="91"/>
    </row>
    <row r="7" spans="1:17" ht="20.25" customHeight="1" x14ac:dyDescent="0.45">
      <c r="A7" s="92"/>
      <c r="B7" s="64"/>
      <c r="C7" s="88" t="s">
        <v>234</v>
      </c>
      <c r="D7" s="37"/>
      <c r="E7" s="88" t="s">
        <v>235</v>
      </c>
      <c r="F7" s="37"/>
      <c r="G7" s="88" t="s">
        <v>236</v>
      </c>
      <c r="H7" s="37"/>
      <c r="I7" s="88" t="s">
        <v>73</v>
      </c>
      <c r="J7" s="37"/>
      <c r="K7" s="88" t="s">
        <v>234</v>
      </c>
      <c r="L7" s="37"/>
      <c r="M7" s="88" t="s">
        <v>235</v>
      </c>
      <c r="N7" s="37"/>
      <c r="O7" s="88" t="s">
        <v>236</v>
      </c>
      <c r="P7" s="37"/>
      <c r="Q7" s="88" t="s">
        <v>73</v>
      </c>
    </row>
    <row r="8" spans="1:17" ht="20.25" customHeight="1" x14ac:dyDescent="0.45">
      <c r="A8" s="93"/>
      <c r="C8" s="89"/>
      <c r="D8" s="38"/>
      <c r="E8" s="89"/>
      <c r="F8" s="38"/>
      <c r="G8" s="89"/>
      <c r="H8" s="38"/>
      <c r="I8" s="89"/>
      <c r="J8" s="38"/>
      <c r="K8" s="89"/>
      <c r="L8" s="38"/>
      <c r="M8" s="89"/>
      <c r="N8" s="38"/>
      <c r="O8" s="89"/>
      <c r="P8" s="38"/>
      <c r="Q8" s="89"/>
    </row>
    <row r="9" spans="1:17" x14ac:dyDescent="0.45">
      <c r="A9" s="93"/>
      <c r="C9" s="41" t="s">
        <v>237</v>
      </c>
      <c r="D9" s="41"/>
      <c r="E9" s="41" t="s">
        <v>238</v>
      </c>
      <c r="F9" s="41"/>
      <c r="G9" s="41" t="s">
        <v>239</v>
      </c>
      <c r="H9" s="41"/>
      <c r="I9" s="91"/>
      <c r="J9" s="35"/>
      <c r="K9" s="41" t="s">
        <v>239</v>
      </c>
      <c r="L9" s="41"/>
      <c r="M9" s="41" t="s">
        <v>239</v>
      </c>
      <c r="N9" s="41"/>
      <c r="O9" s="41" t="s">
        <v>239</v>
      </c>
      <c r="P9" s="41"/>
      <c r="Q9" s="91"/>
    </row>
    <row r="10" spans="1:17" ht="23.1" customHeight="1" x14ac:dyDescent="0.45">
      <c r="A10" s="45" t="s">
        <v>227</v>
      </c>
      <c r="B10" s="45"/>
      <c r="C10" s="46">
        <v>0</v>
      </c>
      <c r="D10" s="46"/>
      <c r="E10" s="65">
        <v>0</v>
      </c>
      <c r="F10" s="65"/>
      <c r="G10" s="65">
        <v>0</v>
      </c>
      <c r="H10" s="65"/>
      <c r="I10" s="65">
        <v>0</v>
      </c>
      <c r="J10" s="65"/>
      <c r="K10" s="65">
        <v>0</v>
      </c>
      <c r="L10" s="65"/>
      <c r="M10" s="65">
        <v>0</v>
      </c>
      <c r="N10" s="65"/>
      <c r="O10" s="65">
        <v>303444995</v>
      </c>
      <c r="P10" s="65"/>
      <c r="Q10" s="65">
        <v>303444995</v>
      </c>
    </row>
    <row r="11" spans="1:17" ht="23.1" customHeight="1" x14ac:dyDescent="0.45">
      <c r="A11" s="45" t="s">
        <v>87</v>
      </c>
      <c r="B11" s="45"/>
      <c r="C11" s="46">
        <v>0</v>
      </c>
      <c r="D11" s="46"/>
      <c r="E11" s="48">
        <v>312765892</v>
      </c>
      <c r="F11" s="65"/>
      <c r="G11" s="65">
        <v>0</v>
      </c>
      <c r="H11" s="65"/>
      <c r="I11" s="65">
        <v>312765892</v>
      </c>
      <c r="J11" s="65"/>
      <c r="K11" s="65">
        <v>0</v>
      </c>
      <c r="L11" s="65"/>
      <c r="M11" s="65">
        <v>762218547</v>
      </c>
      <c r="N11" s="65"/>
      <c r="O11" s="65">
        <v>0</v>
      </c>
      <c r="P11" s="65"/>
      <c r="Q11" s="65">
        <v>762218547</v>
      </c>
    </row>
    <row r="12" spans="1:17" ht="23.1" customHeight="1" x14ac:dyDescent="0.45">
      <c r="A12" s="45" t="s">
        <v>91</v>
      </c>
      <c r="B12" s="45"/>
      <c r="C12" s="46">
        <v>0</v>
      </c>
      <c r="D12" s="46"/>
      <c r="E12" s="48">
        <v>-151878789</v>
      </c>
      <c r="F12" s="65"/>
      <c r="G12" s="65">
        <v>310379737</v>
      </c>
      <c r="H12" s="65"/>
      <c r="I12" s="65">
        <v>158500948</v>
      </c>
      <c r="J12" s="65"/>
      <c r="K12" s="65">
        <v>0</v>
      </c>
      <c r="L12" s="65"/>
      <c r="M12" s="65">
        <v>0</v>
      </c>
      <c r="N12" s="65"/>
      <c r="O12" s="65">
        <v>310379737</v>
      </c>
      <c r="P12" s="65"/>
      <c r="Q12" s="65">
        <v>310379737</v>
      </c>
    </row>
    <row r="13" spans="1:17" ht="23.1" customHeight="1" x14ac:dyDescent="0.45">
      <c r="A13" s="45" t="s">
        <v>94</v>
      </c>
      <c r="B13" s="45"/>
      <c r="C13" s="46">
        <v>0</v>
      </c>
      <c r="D13" s="46"/>
      <c r="E13" s="48">
        <v>-98436355</v>
      </c>
      <c r="F13" s="65"/>
      <c r="G13" s="65">
        <v>278206532</v>
      </c>
      <c r="H13" s="65"/>
      <c r="I13" s="65">
        <v>179770177</v>
      </c>
      <c r="J13" s="65"/>
      <c r="K13" s="65">
        <v>0</v>
      </c>
      <c r="L13" s="65"/>
      <c r="M13" s="65">
        <v>0</v>
      </c>
      <c r="N13" s="65"/>
      <c r="O13" s="65">
        <v>278206532</v>
      </c>
      <c r="P13" s="65"/>
      <c r="Q13" s="65">
        <v>278206532</v>
      </c>
    </row>
    <row r="14" spans="1:17" ht="23.1" customHeight="1" x14ac:dyDescent="0.45">
      <c r="A14" s="45" t="s">
        <v>96</v>
      </c>
      <c r="B14" s="45"/>
      <c r="C14" s="46">
        <v>0</v>
      </c>
      <c r="D14" s="46"/>
      <c r="E14" s="48">
        <v>-331618184</v>
      </c>
      <c r="F14" s="65"/>
      <c r="G14" s="65">
        <v>529921263</v>
      </c>
      <c r="H14" s="65"/>
      <c r="I14" s="65">
        <v>198303079</v>
      </c>
      <c r="J14" s="65"/>
      <c r="K14" s="65">
        <v>0</v>
      </c>
      <c r="L14" s="65"/>
      <c r="M14" s="65">
        <v>0</v>
      </c>
      <c r="N14" s="65"/>
      <c r="O14" s="65">
        <v>529921263</v>
      </c>
      <c r="P14" s="65"/>
      <c r="Q14" s="65">
        <v>529921263</v>
      </c>
    </row>
    <row r="15" spans="1:17" ht="23.1" customHeight="1" x14ac:dyDescent="0.45">
      <c r="A15" s="45" t="s">
        <v>99</v>
      </c>
      <c r="B15" s="45"/>
      <c r="C15" s="46">
        <v>0</v>
      </c>
      <c r="D15" s="46"/>
      <c r="E15" s="48">
        <v>92603018</v>
      </c>
      <c r="F15" s="65"/>
      <c r="G15" s="65">
        <v>0</v>
      </c>
      <c r="H15" s="65"/>
      <c r="I15" s="65">
        <v>92603018</v>
      </c>
      <c r="J15" s="65"/>
      <c r="K15" s="65">
        <v>0</v>
      </c>
      <c r="L15" s="65"/>
      <c r="M15" s="65">
        <v>78027115</v>
      </c>
      <c r="N15" s="65"/>
      <c r="O15" s="65">
        <v>0</v>
      </c>
      <c r="P15" s="65"/>
      <c r="Q15" s="65">
        <v>78027115</v>
      </c>
    </row>
    <row r="16" spans="1:17" ht="23.1" customHeight="1" x14ac:dyDescent="0.45">
      <c r="A16" s="45" t="s">
        <v>101</v>
      </c>
      <c r="B16" s="45"/>
      <c r="C16" s="46">
        <v>0</v>
      </c>
      <c r="D16" s="46"/>
      <c r="E16" s="48">
        <v>93549105</v>
      </c>
      <c r="F16" s="65"/>
      <c r="G16" s="65">
        <v>0</v>
      </c>
      <c r="H16" s="65"/>
      <c r="I16" s="65">
        <v>93549105</v>
      </c>
      <c r="J16" s="65"/>
      <c r="K16" s="65">
        <v>0</v>
      </c>
      <c r="L16" s="65"/>
      <c r="M16" s="65">
        <v>90606805</v>
      </c>
      <c r="N16" s="65"/>
      <c r="O16" s="65">
        <v>0</v>
      </c>
      <c r="P16" s="65"/>
      <c r="Q16" s="65">
        <v>90606805</v>
      </c>
    </row>
    <row r="17" spans="1:17" ht="23.1" customHeight="1" x14ac:dyDescent="0.45">
      <c r="A17" s="45" t="s">
        <v>104</v>
      </c>
      <c r="B17" s="45"/>
      <c r="C17" s="46">
        <v>0</v>
      </c>
      <c r="D17" s="46"/>
      <c r="E17" s="48">
        <v>-256862884</v>
      </c>
      <c r="F17" s="65"/>
      <c r="G17" s="65">
        <v>352379295</v>
      </c>
      <c r="H17" s="65"/>
      <c r="I17" s="65">
        <v>95516411</v>
      </c>
      <c r="J17" s="65"/>
      <c r="K17" s="65">
        <v>0</v>
      </c>
      <c r="L17" s="65"/>
      <c r="M17" s="65">
        <v>0</v>
      </c>
      <c r="N17" s="65"/>
      <c r="O17" s="65">
        <v>352379295</v>
      </c>
      <c r="P17" s="65"/>
      <c r="Q17" s="65">
        <v>352379295</v>
      </c>
    </row>
    <row r="18" spans="1:17" ht="23.1" customHeight="1" x14ac:dyDescent="0.45">
      <c r="A18" s="45" t="s">
        <v>107</v>
      </c>
      <c r="B18" s="45"/>
      <c r="C18" s="46">
        <v>0</v>
      </c>
      <c r="D18" s="46"/>
      <c r="E18" s="48">
        <v>-195955830</v>
      </c>
      <c r="F18" s="65"/>
      <c r="G18" s="65">
        <v>296151321</v>
      </c>
      <c r="H18" s="65"/>
      <c r="I18" s="65">
        <v>100195491</v>
      </c>
      <c r="J18" s="65"/>
      <c r="K18" s="65">
        <v>0</v>
      </c>
      <c r="L18" s="65"/>
      <c r="M18" s="65">
        <v>0</v>
      </c>
      <c r="N18" s="65"/>
      <c r="O18" s="65">
        <v>296151321</v>
      </c>
      <c r="P18" s="65"/>
      <c r="Q18" s="65">
        <v>296151321</v>
      </c>
    </row>
    <row r="19" spans="1:17" ht="23.1" customHeight="1" x14ac:dyDescent="0.45">
      <c r="A19" s="45" t="s">
        <v>109</v>
      </c>
      <c r="B19" s="45"/>
      <c r="C19" s="46">
        <v>0</v>
      </c>
      <c r="D19" s="46"/>
      <c r="E19" s="48">
        <v>-217592562</v>
      </c>
      <c r="F19" s="65"/>
      <c r="G19" s="65">
        <v>535099823</v>
      </c>
      <c r="H19" s="65"/>
      <c r="I19" s="65">
        <v>317507261</v>
      </c>
      <c r="J19" s="65"/>
      <c r="K19" s="65">
        <v>0</v>
      </c>
      <c r="L19" s="65"/>
      <c r="M19" s="65">
        <v>0</v>
      </c>
      <c r="N19" s="65"/>
      <c r="O19" s="65">
        <v>535099823</v>
      </c>
      <c r="P19" s="65"/>
      <c r="Q19" s="65">
        <v>535099823</v>
      </c>
    </row>
    <row r="20" spans="1:17" ht="23.1" customHeight="1" x14ac:dyDescent="0.45">
      <c r="A20" s="45" t="s">
        <v>112</v>
      </c>
      <c r="B20" s="45"/>
      <c r="C20" s="46">
        <v>0</v>
      </c>
      <c r="D20" s="46"/>
      <c r="E20" s="48">
        <v>-415695088</v>
      </c>
      <c r="F20" s="65"/>
      <c r="G20" s="65">
        <v>626653930</v>
      </c>
      <c r="H20" s="65"/>
      <c r="I20" s="65">
        <v>210958842</v>
      </c>
      <c r="J20" s="65"/>
      <c r="K20" s="65">
        <v>0</v>
      </c>
      <c r="L20" s="65"/>
      <c r="M20" s="65">
        <v>0</v>
      </c>
      <c r="N20" s="65"/>
      <c r="O20" s="65">
        <v>626653930</v>
      </c>
      <c r="P20" s="65"/>
      <c r="Q20" s="65">
        <v>626653930</v>
      </c>
    </row>
    <row r="21" spans="1:17" ht="23.1" customHeight="1" x14ac:dyDescent="0.45">
      <c r="A21" s="45" t="s">
        <v>113</v>
      </c>
      <c r="B21" s="45"/>
      <c r="C21" s="46">
        <v>0</v>
      </c>
      <c r="D21" s="46"/>
      <c r="E21" s="48">
        <v>7641039</v>
      </c>
      <c r="F21" s="65"/>
      <c r="G21" s="65">
        <v>27964556</v>
      </c>
      <c r="H21" s="65"/>
      <c r="I21" s="65">
        <v>35605595</v>
      </c>
      <c r="J21" s="65"/>
      <c r="K21" s="65">
        <v>0</v>
      </c>
      <c r="L21" s="65"/>
      <c r="M21" s="65">
        <v>0</v>
      </c>
      <c r="N21" s="65"/>
      <c r="O21" s="65">
        <v>27964556</v>
      </c>
      <c r="P21" s="65"/>
      <c r="Q21" s="65">
        <v>27964556</v>
      </c>
    </row>
    <row r="22" spans="1:17" ht="23.1" customHeight="1" thickBot="1" x14ac:dyDescent="0.5">
      <c r="A22" s="45"/>
      <c r="B22" s="45"/>
      <c r="C22" s="50">
        <v>0</v>
      </c>
      <c r="D22" s="46"/>
      <c r="E22" s="51">
        <v>-1161480638</v>
      </c>
      <c r="F22" s="65"/>
      <c r="G22" s="66">
        <v>2956756457</v>
      </c>
      <c r="H22" s="65"/>
      <c r="I22" s="66">
        <v>1795275819</v>
      </c>
      <c r="J22" s="65"/>
      <c r="K22" s="66">
        <v>0</v>
      </c>
      <c r="L22" s="65"/>
      <c r="M22" s="66">
        <v>930852467</v>
      </c>
      <c r="N22" s="65"/>
      <c r="O22" s="66">
        <v>3260201452</v>
      </c>
      <c r="P22" s="65"/>
      <c r="Q22" s="66">
        <v>4191053919</v>
      </c>
    </row>
    <row r="23" spans="1:17" ht="23.1" customHeight="1" thickTop="1" x14ac:dyDescent="0.45">
      <c r="A23" s="67" t="s">
        <v>74</v>
      </c>
      <c r="B23" s="67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</sheetData>
  <mergeCells count="15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A7:A9"/>
    <mergeCell ref="Q7:Q9"/>
    <mergeCell ref="I7:I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2"/>
  <sheetViews>
    <sheetView rightToLeft="1" zoomScaleNormal="100" zoomScaleSheetLayoutView="106" workbookViewId="0">
      <selection activeCell="A93" sqref="A1:XFD1048576"/>
    </sheetView>
  </sheetViews>
  <sheetFormatPr defaultColWidth="9" defaultRowHeight="18.75" x14ac:dyDescent="0.45"/>
  <cols>
    <col min="1" max="1" width="38.85546875" style="32" bestFit="1" customWidth="1"/>
    <col min="2" max="2" width="0.85546875" style="32" customWidth="1"/>
    <col min="3" max="3" width="12.42578125" style="32" bestFit="1" customWidth="1"/>
    <col min="4" max="4" width="0.85546875" style="32" customWidth="1"/>
    <col min="5" max="5" width="18.140625" style="32" bestFit="1" customWidth="1"/>
    <col min="6" max="6" width="0.85546875" style="32" customWidth="1"/>
    <col min="7" max="7" width="18.140625" style="32" bestFit="1" customWidth="1"/>
    <col min="8" max="8" width="0.85546875" style="32" customWidth="1"/>
    <col min="9" max="9" width="17.85546875" style="32" bestFit="1" customWidth="1"/>
    <col min="10" max="10" width="0.85546875" style="32" customWidth="1"/>
    <col min="11" max="11" width="16.140625" style="32" bestFit="1" customWidth="1"/>
    <col min="12" max="12" width="0.85546875" style="32" customWidth="1"/>
    <col min="13" max="13" width="15" style="32" bestFit="1" customWidth="1"/>
    <col min="14" max="14" width="0.85546875" style="32" customWidth="1"/>
    <col min="15" max="15" width="17.7109375" style="32" bestFit="1" customWidth="1"/>
    <col min="16" max="16" width="0.85546875" style="32" customWidth="1"/>
    <col min="17" max="17" width="19.28515625" style="53" bestFit="1" customWidth="1"/>
    <col min="18" max="18" width="0.85546875" style="32" customWidth="1"/>
    <col min="19" max="19" width="21.140625" style="53" bestFit="1" customWidth="1"/>
    <col min="20" max="20" width="0.85546875" style="32" customWidth="1"/>
    <col min="21" max="21" width="16.140625" style="32" bestFit="1" customWidth="1"/>
    <col min="22" max="22" width="9" style="32" customWidth="1"/>
    <col min="23" max="16384" width="9" style="32"/>
  </cols>
  <sheetData>
    <row r="1" spans="1:21" x14ac:dyDescent="0.4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x14ac:dyDescent="0.45">
      <c r="A2" s="87" t="s">
        <v>151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x14ac:dyDescent="0.45">
      <c r="A3" s="87" t="s">
        <v>152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5" spans="1:21" x14ac:dyDescent="0.45">
      <c r="A5" s="90" t="s">
        <v>240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</row>
    <row r="7" spans="1:21" ht="19.5" customHeight="1" x14ac:dyDescent="0.45">
      <c r="A7" s="34"/>
      <c r="B7" s="34"/>
      <c r="C7" s="91" t="s">
        <v>170</v>
      </c>
      <c r="D7" s="91"/>
      <c r="E7" s="91"/>
      <c r="F7" s="91"/>
      <c r="G7" s="91"/>
      <c r="H7" s="91"/>
      <c r="I7" s="91"/>
      <c r="J7" s="91"/>
      <c r="K7" s="91"/>
      <c r="L7" s="35"/>
      <c r="M7" s="91" t="s">
        <v>171</v>
      </c>
      <c r="N7" s="91"/>
      <c r="O7" s="91"/>
      <c r="P7" s="91"/>
      <c r="Q7" s="91"/>
      <c r="R7" s="91"/>
      <c r="S7" s="91"/>
      <c r="T7" s="91"/>
      <c r="U7" s="91"/>
    </row>
    <row r="8" spans="1:21" ht="19.5" customHeight="1" x14ac:dyDescent="0.45">
      <c r="A8" s="96" t="s">
        <v>241</v>
      </c>
      <c r="B8" s="36"/>
      <c r="C8" s="88" t="s">
        <v>168</v>
      </c>
      <c r="D8" s="37"/>
      <c r="E8" s="88" t="s">
        <v>235</v>
      </c>
      <c r="F8" s="37"/>
      <c r="G8" s="88" t="s">
        <v>236</v>
      </c>
      <c r="H8" s="37"/>
      <c r="I8" s="88" t="s">
        <v>73</v>
      </c>
      <c r="J8" s="88"/>
      <c r="K8" s="88"/>
      <c r="L8" s="37"/>
      <c r="M8" s="88" t="s">
        <v>168</v>
      </c>
      <c r="N8" s="37"/>
      <c r="O8" s="88" t="s">
        <v>235</v>
      </c>
      <c r="P8" s="37"/>
      <c r="Q8" s="94" t="s">
        <v>236</v>
      </c>
      <c r="R8" s="37"/>
      <c r="S8" s="88" t="s">
        <v>73</v>
      </c>
      <c r="T8" s="88"/>
      <c r="U8" s="88"/>
    </row>
    <row r="9" spans="1:21" ht="18.75" customHeight="1" x14ac:dyDescent="0.45">
      <c r="A9" s="96"/>
      <c r="B9" s="36"/>
      <c r="C9" s="89"/>
      <c r="D9" s="38"/>
      <c r="E9" s="89"/>
      <c r="F9" s="38"/>
      <c r="G9" s="89"/>
      <c r="H9" s="38"/>
      <c r="I9" s="91"/>
      <c r="J9" s="91"/>
      <c r="K9" s="91"/>
      <c r="L9" s="38"/>
      <c r="M9" s="89"/>
      <c r="N9" s="38"/>
      <c r="O9" s="89"/>
      <c r="P9" s="38"/>
      <c r="Q9" s="95"/>
      <c r="R9" s="38"/>
      <c r="S9" s="91"/>
      <c r="T9" s="91"/>
      <c r="U9" s="91"/>
    </row>
    <row r="10" spans="1:21" ht="28.5" customHeight="1" x14ac:dyDescent="0.45">
      <c r="A10" s="97"/>
      <c r="B10" s="40"/>
      <c r="C10" s="41" t="s">
        <v>237</v>
      </c>
      <c r="D10" s="41"/>
      <c r="E10" s="41" t="s">
        <v>239</v>
      </c>
      <c r="F10" s="41"/>
      <c r="G10" s="41" t="s">
        <v>239</v>
      </c>
      <c r="H10" s="41"/>
      <c r="I10" s="42" t="s">
        <v>134</v>
      </c>
      <c r="J10" s="42"/>
      <c r="K10" s="42" t="s">
        <v>242</v>
      </c>
      <c r="L10" s="35"/>
      <c r="M10" s="41" t="s">
        <v>237</v>
      </c>
      <c r="N10" s="41"/>
      <c r="O10" s="41" t="s">
        <v>239</v>
      </c>
      <c r="P10" s="41"/>
      <c r="Q10" s="43" t="s">
        <v>239</v>
      </c>
      <c r="R10" s="41"/>
      <c r="S10" s="44" t="s">
        <v>134</v>
      </c>
      <c r="T10" s="42"/>
      <c r="U10" s="42" t="s">
        <v>242</v>
      </c>
    </row>
    <row r="11" spans="1:21" ht="23.1" customHeight="1" x14ac:dyDescent="0.45">
      <c r="A11" s="45" t="s">
        <v>224</v>
      </c>
      <c r="B11" s="45"/>
      <c r="C11" s="46">
        <v>0</v>
      </c>
      <c r="D11" s="46"/>
      <c r="E11" s="47">
        <v>0</v>
      </c>
      <c r="F11" s="47"/>
      <c r="G11" s="47">
        <v>0</v>
      </c>
      <c r="H11" s="47"/>
      <c r="I11" s="47">
        <v>0</v>
      </c>
      <c r="J11" s="47"/>
      <c r="K11" s="47">
        <v>0</v>
      </c>
      <c r="L11" s="47"/>
      <c r="M11" s="47">
        <v>0</v>
      </c>
      <c r="N11" s="47"/>
      <c r="O11" s="47">
        <v>0</v>
      </c>
      <c r="P11" s="47"/>
      <c r="Q11" s="48">
        <v>-48940255</v>
      </c>
      <c r="R11" s="47"/>
      <c r="S11" s="48">
        <v>-48940255</v>
      </c>
      <c r="T11" s="47"/>
      <c r="U11" s="46">
        <v>-0.04</v>
      </c>
    </row>
    <row r="12" spans="1:21" ht="23.1" customHeight="1" x14ac:dyDescent="0.45">
      <c r="A12" s="45" t="s">
        <v>19</v>
      </c>
      <c r="B12" s="45"/>
      <c r="C12" s="46">
        <v>0</v>
      </c>
      <c r="D12" s="46"/>
      <c r="E12" s="47">
        <v>19041211</v>
      </c>
      <c r="F12" s="47"/>
      <c r="G12" s="47">
        <v>0</v>
      </c>
      <c r="H12" s="47"/>
      <c r="I12" s="47">
        <v>19041211</v>
      </c>
      <c r="J12" s="47"/>
      <c r="K12" s="47">
        <v>0.03</v>
      </c>
      <c r="L12" s="47"/>
      <c r="M12" s="47">
        <v>0</v>
      </c>
      <c r="N12" s="47"/>
      <c r="O12" s="47">
        <v>19041211</v>
      </c>
      <c r="P12" s="47"/>
      <c r="Q12" s="48">
        <v>0</v>
      </c>
      <c r="R12" s="47"/>
      <c r="S12" s="48">
        <v>19041211</v>
      </c>
      <c r="T12" s="47"/>
      <c r="U12" s="46">
        <v>0.02</v>
      </c>
    </row>
    <row r="13" spans="1:21" ht="23.1" customHeight="1" x14ac:dyDescent="0.45">
      <c r="A13" s="45" t="s">
        <v>20</v>
      </c>
      <c r="B13" s="45"/>
      <c r="C13" s="46">
        <v>0</v>
      </c>
      <c r="D13" s="46"/>
      <c r="E13" s="47">
        <v>0</v>
      </c>
      <c r="F13" s="47"/>
      <c r="G13" s="47">
        <v>764560957</v>
      </c>
      <c r="H13" s="47"/>
      <c r="I13" s="47">
        <v>764560957</v>
      </c>
      <c r="J13" s="47"/>
      <c r="K13" s="47">
        <v>1.06</v>
      </c>
      <c r="L13" s="47"/>
      <c r="M13" s="47">
        <v>0</v>
      </c>
      <c r="N13" s="47"/>
      <c r="O13" s="47">
        <v>0</v>
      </c>
      <c r="P13" s="47"/>
      <c r="Q13" s="48">
        <v>764560957</v>
      </c>
      <c r="R13" s="47"/>
      <c r="S13" s="48">
        <v>764560957</v>
      </c>
      <c r="T13" s="47"/>
      <c r="U13" s="46">
        <v>0.61</v>
      </c>
    </row>
    <row r="14" spans="1:21" ht="23.1" customHeight="1" x14ac:dyDescent="0.45">
      <c r="A14" s="45" t="s">
        <v>206</v>
      </c>
      <c r="B14" s="45"/>
      <c r="C14" s="46">
        <v>0</v>
      </c>
      <c r="D14" s="46"/>
      <c r="E14" s="47">
        <v>0</v>
      </c>
      <c r="F14" s="47"/>
      <c r="G14" s="47">
        <v>0</v>
      </c>
      <c r="H14" s="47"/>
      <c r="I14" s="47">
        <v>0</v>
      </c>
      <c r="J14" s="47"/>
      <c r="K14" s="47">
        <v>0</v>
      </c>
      <c r="L14" s="47"/>
      <c r="M14" s="47">
        <v>0</v>
      </c>
      <c r="N14" s="47"/>
      <c r="O14" s="47">
        <v>0</v>
      </c>
      <c r="P14" s="47"/>
      <c r="Q14" s="48">
        <v>29271789</v>
      </c>
      <c r="R14" s="47"/>
      <c r="S14" s="48">
        <v>29271789</v>
      </c>
      <c r="T14" s="47"/>
      <c r="U14" s="46">
        <v>0.02</v>
      </c>
    </row>
    <row r="15" spans="1:21" ht="23.1" customHeight="1" x14ac:dyDescent="0.45">
      <c r="A15" s="45" t="s">
        <v>21</v>
      </c>
      <c r="B15" s="45"/>
      <c r="C15" s="46">
        <v>0</v>
      </c>
      <c r="D15" s="46"/>
      <c r="E15" s="47">
        <v>-258775443</v>
      </c>
      <c r="F15" s="47"/>
      <c r="G15" s="47">
        <v>1554897517</v>
      </c>
      <c r="H15" s="47"/>
      <c r="I15" s="47">
        <v>1296122074</v>
      </c>
      <c r="J15" s="47"/>
      <c r="K15" s="47">
        <v>1.8</v>
      </c>
      <c r="L15" s="47"/>
      <c r="M15" s="47">
        <v>0</v>
      </c>
      <c r="N15" s="47"/>
      <c r="O15" s="47">
        <v>0</v>
      </c>
      <c r="P15" s="47"/>
      <c r="Q15" s="48">
        <v>1554897517</v>
      </c>
      <c r="R15" s="47"/>
      <c r="S15" s="48">
        <v>1554897517</v>
      </c>
      <c r="T15" s="47"/>
      <c r="U15" s="46">
        <v>1.24</v>
      </c>
    </row>
    <row r="16" spans="1:21" ht="23.1" customHeight="1" x14ac:dyDescent="0.45">
      <c r="A16" s="45" t="s">
        <v>213</v>
      </c>
      <c r="B16" s="45"/>
      <c r="C16" s="46">
        <v>0</v>
      </c>
      <c r="D16" s="46"/>
      <c r="E16" s="47">
        <v>0</v>
      </c>
      <c r="F16" s="47"/>
      <c r="G16" s="47">
        <v>0</v>
      </c>
      <c r="H16" s="47"/>
      <c r="I16" s="47">
        <v>0</v>
      </c>
      <c r="J16" s="47"/>
      <c r="K16" s="47">
        <v>0</v>
      </c>
      <c r="L16" s="47"/>
      <c r="M16" s="47">
        <v>0</v>
      </c>
      <c r="N16" s="47"/>
      <c r="O16" s="47">
        <v>0</v>
      </c>
      <c r="P16" s="47"/>
      <c r="Q16" s="48">
        <v>274509771</v>
      </c>
      <c r="R16" s="47"/>
      <c r="S16" s="48">
        <v>274509771</v>
      </c>
      <c r="T16" s="47"/>
      <c r="U16" s="46">
        <v>0.22</v>
      </c>
    </row>
    <row r="17" spans="1:21" ht="23.1" customHeight="1" thickBot="1" x14ac:dyDescent="0.5">
      <c r="A17" s="45" t="s">
        <v>226</v>
      </c>
      <c r="B17" s="45"/>
      <c r="C17" s="46">
        <v>0</v>
      </c>
      <c r="D17" s="46"/>
      <c r="E17" s="47">
        <v>0</v>
      </c>
      <c r="F17" s="47"/>
      <c r="G17" s="49">
        <v>0</v>
      </c>
      <c r="H17" s="47"/>
      <c r="I17" s="47">
        <v>0</v>
      </c>
      <c r="J17" s="47"/>
      <c r="K17" s="47">
        <v>0</v>
      </c>
      <c r="L17" s="47"/>
      <c r="M17" s="47">
        <v>0</v>
      </c>
      <c r="N17" s="47"/>
      <c r="O17" s="47">
        <v>0</v>
      </c>
      <c r="P17" s="47"/>
      <c r="Q17" s="48">
        <v>166315029</v>
      </c>
      <c r="R17" s="47"/>
      <c r="S17" s="48">
        <v>166315029</v>
      </c>
      <c r="T17" s="47"/>
      <c r="U17" s="46">
        <v>0.13</v>
      </c>
    </row>
    <row r="18" spans="1:21" ht="23.1" customHeight="1" thickTop="1" x14ac:dyDescent="0.45">
      <c r="A18" s="45" t="s">
        <v>196</v>
      </c>
      <c r="B18" s="45"/>
      <c r="C18" s="46">
        <v>0</v>
      </c>
      <c r="D18" s="46"/>
      <c r="E18" s="47">
        <v>0</v>
      </c>
      <c r="F18" s="47"/>
      <c r="G18" s="47">
        <v>0</v>
      </c>
      <c r="H18" s="47"/>
      <c r="I18" s="47">
        <v>0</v>
      </c>
      <c r="J18" s="47"/>
      <c r="K18" s="47">
        <v>0</v>
      </c>
      <c r="L18" s="47"/>
      <c r="M18" s="47">
        <v>0</v>
      </c>
      <c r="N18" s="47"/>
      <c r="O18" s="47">
        <v>0</v>
      </c>
      <c r="P18" s="47"/>
      <c r="Q18" s="48">
        <v>92964</v>
      </c>
      <c r="R18" s="47"/>
      <c r="S18" s="48">
        <v>92964</v>
      </c>
      <c r="T18" s="47"/>
      <c r="U18" s="46">
        <v>0</v>
      </c>
    </row>
    <row r="19" spans="1:21" ht="23.1" customHeight="1" x14ac:dyDescent="0.45">
      <c r="A19" s="45" t="s">
        <v>217</v>
      </c>
      <c r="B19" s="45"/>
      <c r="C19" s="46">
        <v>0</v>
      </c>
      <c r="D19" s="46"/>
      <c r="E19" s="47">
        <v>0</v>
      </c>
      <c r="F19" s="47"/>
      <c r="G19" s="47">
        <v>0</v>
      </c>
      <c r="H19" s="47"/>
      <c r="I19" s="47">
        <v>0</v>
      </c>
      <c r="J19" s="47"/>
      <c r="K19" s="47">
        <v>0</v>
      </c>
      <c r="L19" s="47"/>
      <c r="M19" s="47">
        <v>0</v>
      </c>
      <c r="N19" s="47"/>
      <c r="O19" s="47">
        <v>0</v>
      </c>
      <c r="P19" s="47"/>
      <c r="Q19" s="48">
        <v>2341241363</v>
      </c>
      <c r="R19" s="47"/>
      <c r="S19" s="48">
        <v>2341241363</v>
      </c>
      <c r="T19" s="47"/>
      <c r="U19" s="46">
        <v>1.87</v>
      </c>
    </row>
    <row r="20" spans="1:21" ht="23.1" customHeight="1" x14ac:dyDescent="0.45">
      <c r="A20" s="45" t="s">
        <v>22</v>
      </c>
      <c r="B20" s="45"/>
      <c r="C20" s="46">
        <v>0</v>
      </c>
      <c r="D20" s="46"/>
      <c r="E20" s="47">
        <v>9047194895</v>
      </c>
      <c r="F20" s="47"/>
      <c r="G20" s="47">
        <v>1745409685</v>
      </c>
      <c r="H20" s="47"/>
      <c r="I20" s="47">
        <v>10792604580</v>
      </c>
      <c r="J20" s="47"/>
      <c r="K20" s="47">
        <v>14.96</v>
      </c>
      <c r="L20" s="47"/>
      <c r="M20" s="47">
        <v>0</v>
      </c>
      <c r="N20" s="47"/>
      <c r="O20" s="47">
        <v>11092816993</v>
      </c>
      <c r="P20" s="47"/>
      <c r="Q20" s="48">
        <v>1745409685</v>
      </c>
      <c r="R20" s="47"/>
      <c r="S20" s="48">
        <v>12838226678</v>
      </c>
      <c r="T20" s="47"/>
      <c r="U20" s="46">
        <v>10.27</v>
      </c>
    </row>
    <row r="21" spans="1:21" ht="23.1" customHeight="1" x14ac:dyDescent="0.45">
      <c r="A21" s="45" t="s">
        <v>23</v>
      </c>
      <c r="B21" s="45"/>
      <c r="C21" s="46">
        <v>0</v>
      </c>
      <c r="D21" s="46"/>
      <c r="E21" s="47">
        <v>113498840</v>
      </c>
      <c r="F21" s="47"/>
      <c r="G21" s="47">
        <v>0</v>
      </c>
      <c r="H21" s="47"/>
      <c r="I21" s="47">
        <v>113498840</v>
      </c>
      <c r="J21" s="47"/>
      <c r="K21" s="47">
        <v>0.16</v>
      </c>
      <c r="L21" s="47"/>
      <c r="M21" s="47">
        <v>0</v>
      </c>
      <c r="N21" s="47"/>
      <c r="O21" s="47">
        <v>909426694</v>
      </c>
      <c r="P21" s="47"/>
      <c r="Q21" s="48">
        <v>0</v>
      </c>
      <c r="R21" s="47"/>
      <c r="S21" s="48">
        <v>909426694</v>
      </c>
      <c r="T21" s="47"/>
      <c r="U21" s="46">
        <v>0.73</v>
      </c>
    </row>
    <row r="22" spans="1:21" ht="23.1" customHeight="1" x14ac:dyDescent="0.45">
      <c r="A22" s="45" t="s">
        <v>24</v>
      </c>
      <c r="B22" s="45"/>
      <c r="C22" s="46">
        <v>0</v>
      </c>
      <c r="D22" s="46"/>
      <c r="E22" s="47">
        <v>-1608821320</v>
      </c>
      <c r="F22" s="47"/>
      <c r="G22" s="47">
        <v>1584625873</v>
      </c>
      <c r="H22" s="47"/>
      <c r="I22" s="47">
        <v>-24195447</v>
      </c>
      <c r="J22" s="47"/>
      <c r="K22" s="47">
        <v>-0.03</v>
      </c>
      <c r="L22" s="47"/>
      <c r="M22" s="47">
        <v>0</v>
      </c>
      <c r="N22" s="47"/>
      <c r="O22" s="47">
        <v>0</v>
      </c>
      <c r="P22" s="47"/>
      <c r="Q22" s="48">
        <v>2667351400</v>
      </c>
      <c r="R22" s="47"/>
      <c r="S22" s="48">
        <v>2667351400</v>
      </c>
      <c r="T22" s="47"/>
      <c r="U22" s="46">
        <v>2.13</v>
      </c>
    </row>
    <row r="23" spans="1:21" ht="23.1" customHeight="1" x14ac:dyDescent="0.45">
      <c r="A23" s="45" t="s">
        <v>25</v>
      </c>
      <c r="B23" s="45"/>
      <c r="C23" s="46">
        <v>0</v>
      </c>
      <c r="D23" s="46"/>
      <c r="E23" s="47">
        <v>296930823</v>
      </c>
      <c r="F23" s="47"/>
      <c r="G23" s="47">
        <v>110538440</v>
      </c>
      <c r="H23" s="47"/>
      <c r="I23" s="47">
        <v>407469263</v>
      </c>
      <c r="J23" s="47"/>
      <c r="K23" s="47">
        <v>0.56000000000000005</v>
      </c>
      <c r="L23" s="47"/>
      <c r="M23" s="47">
        <v>0</v>
      </c>
      <c r="N23" s="47"/>
      <c r="O23" s="47">
        <v>0</v>
      </c>
      <c r="P23" s="47"/>
      <c r="Q23" s="48">
        <v>110538440</v>
      </c>
      <c r="R23" s="47"/>
      <c r="S23" s="48">
        <v>110538440</v>
      </c>
      <c r="T23" s="47"/>
      <c r="U23" s="46">
        <v>0.09</v>
      </c>
    </row>
    <row r="24" spans="1:21" ht="23.1" customHeight="1" x14ac:dyDescent="0.45">
      <c r="A24" s="45" t="s">
        <v>26</v>
      </c>
      <c r="B24" s="45"/>
      <c r="C24" s="46">
        <v>0</v>
      </c>
      <c r="D24" s="46"/>
      <c r="E24" s="47">
        <v>358874243</v>
      </c>
      <c r="F24" s="47"/>
      <c r="G24" s="47">
        <v>133704829</v>
      </c>
      <c r="H24" s="47"/>
      <c r="I24" s="47">
        <v>492579072</v>
      </c>
      <c r="J24" s="47"/>
      <c r="K24" s="47">
        <v>0.68</v>
      </c>
      <c r="L24" s="47"/>
      <c r="M24" s="47">
        <v>0</v>
      </c>
      <c r="N24" s="47"/>
      <c r="O24" s="47">
        <v>0</v>
      </c>
      <c r="P24" s="47"/>
      <c r="Q24" s="48">
        <v>133704829</v>
      </c>
      <c r="R24" s="47"/>
      <c r="S24" s="48">
        <v>133704829</v>
      </c>
      <c r="T24" s="47"/>
      <c r="U24" s="46">
        <v>0.11</v>
      </c>
    </row>
    <row r="25" spans="1:21" ht="23.1" customHeight="1" x14ac:dyDescent="0.45">
      <c r="A25" s="45" t="s">
        <v>199</v>
      </c>
      <c r="B25" s="45"/>
      <c r="C25" s="46">
        <v>0</v>
      </c>
      <c r="D25" s="46"/>
      <c r="E25" s="47">
        <v>0</v>
      </c>
      <c r="F25" s="47"/>
      <c r="G25" s="47">
        <v>0</v>
      </c>
      <c r="H25" s="47"/>
      <c r="I25" s="47">
        <v>0</v>
      </c>
      <c r="J25" s="47"/>
      <c r="K25" s="47">
        <v>0</v>
      </c>
      <c r="L25" s="47"/>
      <c r="M25" s="47">
        <v>0</v>
      </c>
      <c r="N25" s="47"/>
      <c r="O25" s="47">
        <v>0</v>
      </c>
      <c r="P25" s="47"/>
      <c r="Q25" s="48">
        <v>10671016</v>
      </c>
      <c r="R25" s="47"/>
      <c r="S25" s="48">
        <v>10671016</v>
      </c>
      <c r="T25" s="47"/>
      <c r="U25" s="46">
        <v>0.01</v>
      </c>
    </row>
    <row r="26" spans="1:21" ht="23.1" customHeight="1" x14ac:dyDescent="0.45">
      <c r="A26" s="45" t="s">
        <v>27</v>
      </c>
      <c r="B26" s="45"/>
      <c r="C26" s="46">
        <v>0</v>
      </c>
      <c r="D26" s="46"/>
      <c r="E26" s="47">
        <v>-843556050</v>
      </c>
      <c r="F26" s="47"/>
      <c r="G26" s="47">
        <v>1075282021</v>
      </c>
      <c r="H26" s="47"/>
      <c r="I26" s="47">
        <v>231725971</v>
      </c>
      <c r="J26" s="47"/>
      <c r="K26" s="47">
        <v>0.32</v>
      </c>
      <c r="L26" s="47"/>
      <c r="M26" s="47">
        <v>0</v>
      </c>
      <c r="N26" s="47"/>
      <c r="O26" s="47">
        <v>0</v>
      </c>
      <c r="P26" s="47"/>
      <c r="Q26" s="48">
        <v>1075282021</v>
      </c>
      <c r="R26" s="47"/>
      <c r="S26" s="48">
        <v>1075282021</v>
      </c>
      <c r="T26" s="47"/>
      <c r="U26" s="46">
        <v>0.86</v>
      </c>
    </row>
    <row r="27" spans="1:21" ht="23.1" customHeight="1" x14ac:dyDescent="0.45">
      <c r="A27" s="45" t="s">
        <v>28</v>
      </c>
      <c r="B27" s="45"/>
      <c r="C27" s="46">
        <v>0</v>
      </c>
      <c r="D27" s="46"/>
      <c r="E27" s="47">
        <v>4173471918</v>
      </c>
      <c r="F27" s="47"/>
      <c r="G27" s="47">
        <v>0</v>
      </c>
      <c r="H27" s="47"/>
      <c r="I27" s="47">
        <v>4173471918</v>
      </c>
      <c r="J27" s="47"/>
      <c r="K27" s="47">
        <v>5.78</v>
      </c>
      <c r="L27" s="47"/>
      <c r="M27" s="47">
        <v>0</v>
      </c>
      <c r="N27" s="47"/>
      <c r="O27" s="47">
        <v>4249927186</v>
      </c>
      <c r="P27" s="47"/>
      <c r="Q27" s="48">
        <v>0</v>
      </c>
      <c r="R27" s="47"/>
      <c r="S27" s="48">
        <v>4249927186</v>
      </c>
      <c r="T27" s="47"/>
      <c r="U27" s="46">
        <v>3.4</v>
      </c>
    </row>
    <row r="28" spans="1:21" ht="23.1" customHeight="1" x14ac:dyDescent="0.45">
      <c r="A28" s="45" t="s">
        <v>198</v>
      </c>
      <c r="B28" s="45"/>
      <c r="C28" s="46">
        <v>0</v>
      </c>
      <c r="D28" s="46"/>
      <c r="E28" s="47">
        <v>0</v>
      </c>
      <c r="F28" s="47"/>
      <c r="G28" s="47">
        <v>0</v>
      </c>
      <c r="H28" s="47"/>
      <c r="I28" s="47">
        <v>0</v>
      </c>
      <c r="J28" s="47"/>
      <c r="K28" s="47">
        <v>0</v>
      </c>
      <c r="L28" s="47"/>
      <c r="M28" s="47">
        <v>0</v>
      </c>
      <c r="N28" s="47"/>
      <c r="O28" s="47">
        <v>0</v>
      </c>
      <c r="P28" s="47"/>
      <c r="Q28" s="48">
        <v>37662713</v>
      </c>
      <c r="R28" s="47"/>
      <c r="S28" s="48">
        <v>37662713</v>
      </c>
      <c r="T28" s="47"/>
      <c r="U28" s="46">
        <v>0.03</v>
      </c>
    </row>
    <row r="29" spans="1:21" ht="23.1" customHeight="1" x14ac:dyDescent="0.45">
      <c r="A29" s="45" t="s">
        <v>202</v>
      </c>
      <c r="B29" s="45"/>
      <c r="C29" s="46">
        <v>0</v>
      </c>
      <c r="D29" s="46"/>
      <c r="E29" s="47">
        <v>0</v>
      </c>
      <c r="F29" s="47"/>
      <c r="G29" s="47">
        <v>0</v>
      </c>
      <c r="H29" s="47"/>
      <c r="I29" s="47">
        <v>0</v>
      </c>
      <c r="J29" s="47"/>
      <c r="K29" s="47">
        <v>0</v>
      </c>
      <c r="L29" s="47"/>
      <c r="M29" s="47">
        <v>0</v>
      </c>
      <c r="N29" s="47"/>
      <c r="O29" s="47">
        <v>0</v>
      </c>
      <c r="P29" s="47"/>
      <c r="Q29" s="48">
        <v>918879050</v>
      </c>
      <c r="R29" s="47"/>
      <c r="S29" s="48">
        <v>918879050</v>
      </c>
      <c r="T29" s="47"/>
      <c r="U29" s="46">
        <v>0.73</v>
      </c>
    </row>
    <row r="30" spans="1:21" ht="23.1" customHeight="1" x14ac:dyDescent="0.45">
      <c r="A30" s="45" t="s">
        <v>225</v>
      </c>
      <c r="B30" s="45"/>
      <c r="C30" s="46">
        <v>0</v>
      </c>
      <c r="D30" s="46"/>
      <c r="E30" s="47">
        <v>0</v>
      </c>
      <c r="F30" s="47"/>
      <c r="G30" s="47">
        <v>0</v>
      </c>
      <c r="H30" s="47"/>
      <c r="I30" s="47">
        <v>0</v>
      </c>
      <c r="J30" s="47"/>
      <c r="K30" s="47">
        <v>0</v>
      </c>
      <c r="L30" s="47"/>
      <c r="M30" s="47">
        <v>0</v>
      </c>
      <c r="N30" s="47"/>
      <c r="O30" s="47">
        <v>0</v>
      </c>
      <c r="P30" s="47"/>
      <c r="Q30" s="48">
        <v>1050546023</v>
      </c>
      <c r="R30" s="47"/>
      <c r="S30" s="48">
        <v>1050546023</v>
      </c>
      <c r="T30" s="47"/>
      <c r="U30" s="46">
        <v>0.84</v>
      </c>
    </row>
    <row r="31" spans="1:21" ht="23.1" customHeight="1" x14ac:dyDescent="0.45">
      <c r="A31" s="45" t="s">
        <v>194</v>
      </c>
      <c r="B31" s="45"/>
      <c r="C31" s="46">
        <v>0</v>
      </c>
      <c r="D31" s="46"/>
      <c r="E31" s="47">
        <v>0</v>
      </c>
      <c r="F31" s="47"/>
      <c r="G31" s="47">
        <v>0</v>
      </c>
      <c r="H31" s="47"/>
      <c r="I31" s="47">
        <v>0</v>
      </c>
      <c r="J31" s="47"/>
      <c r="K31" s="47">
        <v>0</v>
      </c>
      <c r="L31" s="47"/>
      <c r="M31" s="47">
        <v>0</v>
      </c>
      <c r="N31" s="47"/>
      <c r="O31" s="47">
        <v>0</v>
      </c>
      <c r="P31" s="47"/>
      <c r="Q31" s="48">
        <v>48046895</v>
      </c>
      <c r="R31" s="47"/>
      <c r="S31" s="48">
        <v>48046895</v>
      </c>
      <c r="T31" s="47"/>
      <c r="U31" s="46">
        <v>0.04</v>
      </c>
    </row>
    <row r="32" spans="1:21" ht="23.1" customHeight="1" x14ac:dyDescent="0.45">
      <c r="A32" s="45" t="s">
        <v>29</v>
      </c>
      <c r="B32" s="45"/>
      <c r="C32" s="46">
        <v>0</v>
      </c>
      <c r="D32" s="46"/>
      <c r="E32" s="47">
        <v>1429582200</v>
      </c>
      <c r="F32" s="47"/>
      <c r="G32" s="47">
        <v>0</v>
      </c>
      <c r="H32" s="47"/>
      <c r="I32" s="47">
        <v>1429582200</v>
      </c>
      <c r="J32" s="47"/>
      <c r="K32" s="47">
        <v>1.98</v>
      </c>
      <c r="L32" s="47"/>
      <c r="M32" s="47">
        <v>0</v>
      </c>
      <c r="N32" s="47"/>
      <c r="O32" s="47">
        <v>672943936</v>
      </c>
      <c r="P32" s="47"/>
      <c r="Q32" s="48">
        <v>0</v>
      </c>
      <c r="R32" s="47"/>
      <c r="S32" s="48">
        <v>672943936</v>
      </c>
      <c r="T32" s="47"/>
      <c r="U32" s="46">
        <v>0.54</v>
      </c>
    </row>
    <row r="33" spans="1:21" ht="23.1" customHeight="1" x14ac:dyDescent="0.45">
      <c r="A33" s="45" t="s">
        <v>30</v>
      </c>
      <c r="B33" s="45"/>
      <c r="C33" s="46">
        <v>0</v>
      </c>
      <c r="D33" s="46"/>
      <c r="E33" s="47">
        <v>-120069192</v>
      </c>
      <c r="F33" s="47"/>
      <c r="G33" s="47">
        <v>231512338</v>
      </c>
      <c r="H33" s="47"/>
      <c r="I33" s="47">
        <v>111443146</v>
      </c>
      <c r="J33" s="47"/>
      <c r="K33" s="47">
        <v>0.15</v>
      </c>
      <c r="L33" s="47"/>
      <c r="M33" s="47">
        <v>0</v>
      </c>
      <c r="N33" s="47"/>
      <c r="O33" s="47">
        <v>0</v>
      </c>
      <c r="P33" s="47"/>
      <c r="Q33" s="48">
        <v>2950627837</v>
      </c>
      <c r="R33" s="47"/>
      <c r="S33" s="48">
        <v>2950627837</v>
      </c>
      <c r="T33" s="47"/>
      <c r="U33" s="46">
        <v>2.36</v>
      </c>
    </row>
    <row r="34" spans="1:21" ht="23.1" customHeight="1" x14ac:dyDescent="0.45">
      <c r="A34" s="45" t="s">
        <v>31</v>
      </c>
      <c r="B34" s="45"/>
      <c r="C34" s="46">
        <v>0</v>
      </c>
      <c r="D34" s="46"/>
      <c r="E34" s="47">
        <v>-65851840</v>
      </c>
      <c r="F34" s="47"/>
      <c r="G34" s="47">
        <v>2223466498</v>
      </c>
      <c r="H34" s="47"/>
      <c r="I34" s="47">
        <v>2157614658</v>
      </c>
      <c r="J34" s="47"/>
      <c r="K34" s="47">
        <v>2.99</v>
      </c>
      <c r="L34" s="47"/>
      <c r="M34" s="47">
        <v>0</v>
      </c>
      <c r="N34" s="47"/>
      <c r="O34" s="47">
        <v>0</v>
      </c>
      <c r="P34" s="47"/>
      <c r="Q34" s="48">
        <v>2223466498</v>
      </c>
      <c r="R34" s="47"/>
      <c r="S34" s="48">
        <v>2223466498</v>
      </c>
      <c r="T34" s="47"/>
      <c r="U34" s="46">
        <v>1.78</v>
      </c>
    </row>
    <row r="35" spans="1:21" ht="23.1" customHeight="1" x14ac:dyDescent="0.45">
      <c r="A35" s="45" t="s">
        <v>32</v>
      </c>
      <c r="B35" s="45"/>
      <c r="C35" s="46">
        <v>0</v>
      </c>
      <c r="D35" s="46"/>
      <c r="E35" s="47">
        <v>-179448306</v>
      </c>
      <c r="F35" s="47"/>
      <c r="G35" s="47">
        <v>824958323</v>
      </c>
      <c r="H35" s="47"/>
      <c r="I35" s="47">
        <v>645510017</v>
      </c>
      <c r="J35" s="47"/>
      <c r="K35" s="47">
        <v>0.89</v>
      </c>
      <c r="L35" s="47"/>
      <c r="M35" s="47">
        <v>0</v>
      </c>
      <c r="N35" s="47"/>
      <c r="O35" s="47">
        <v>0</v>
      </c>
      <c r="P35" s="47"/>
      <c r="Q35" s="48">
        <v>1032068267</v>
      </c>
      <c r="R35" s="47"/>
      <c r="S35" s="48">
        <v>1032068267</v>
      </c>
      <c r="T35" s="47"/>
      <c r="U35" s="46">
        <v>0.83</v>
      </c>
    </row>
    <row r="36" spans="1:21" ht="23.1" customHeight="1" x14ac:dyDescent="0.45">
      <c r="A36" s="45" t="s">
        <v>200</v>
      </c>
      <c r="B36" s="45"/>
      <c r="C36" s="46">
        <v>0</v>
      </c>
      <c r="D36" s="46"/>
      <c r="E36" s="47">
        <v>0</v>
      </c>
      <c r="F36" s="47"/>
      <c r="G36" s="47">
        <v>0</v>
      </c>
      <c r="H36" s="47"/>
      <c r="I36" s="47">
        <v>0</v>
      </c>
      <c r="J36" s="47"/>
      <c r="K36" s="47">
        <v>0</v>
      </c>
      <c r="L36" s="47"/>
      <c r="M36" s="47">
        <v>0</v>
      </c>
      <c r="N36" s="47"/>
      <c r="O36" s="47">
        <v>0</v>
      </c>
      <c r="P36" s="47"/>
      <c r="Q36" s="48">
        <v>305440454</v>
      </c>
      <c r="R36" s="47"/>
      <c r="S36" s="48">
        <v>305440454</v>
      </c>
      <c r="T36" s="47"/>
      <c r="U36" s="46">
        <v>0.24</v>
      </c>
    </row>
    <row r="37" spans="1:21" ht="23.1" customHeight="1" x14ac:dyDescent="0.45">
      <c r="A37" s="45" t="s">
        <v>33</v>
      </c>
      <c r="B37" s="45"/>
      <c r="C37" s="46">
        <v>0</v>
      </c>
      <c r="D37" s="46"/>
      <c r="E37" s="47">
        <v>-2223385609</v>
      </c>
      <c r="F37" s="47"/>
      <c r="G37" s="47">
        <v>2682553620</v>
      </c>
      <c r="H37" s="47"/>
      <c r="I37" s="47">
        <v>459168011</v>
      </c>
      <c r="J37" s="47"/>
      <c r="K37" s="47">
        <v>0.64</v>
      </c>
      <c r="L37" s="47"/>
      <c r="M37" s="47">
        <v>0</v>
      </c>
      <c r="N37" s="47"/>
      <c r="O37" s="47">
        <v>0</v>
      </c>
      <c r="P37" s="47"/>
      <c r="Q37" s="48">
        <v>3389449261</v>
      </c>
      <c r="R37" s="47"/>
      <c r="S37" s="48">
        <v>3389449261</v>
      </c>
      <c r="T37" s="47"/>
      <c r="U37" s="46">
        <v>2.71</v>
      </c>
    </row>
    <row r="38" spans="1:21" ht="23.1" customHeight="1" x14ac:dyDescent="0.45">
      <c r="A38" s="45" t="s">
        <v>204</v>
      </c>
      <c r="B38" s="45"/>
      <c r="C38" s="46">
        <v>0</v>
      </c>
      <c r="D38" s="46"/>
      <c r="E38" s="47">
        <v>0</v>
      </c>
      <c r="F38" s="47"/>
      <c r="G38" s="47">
        <v>0</v>
      </c>
      <c r="H38" s="47"/>
      <c r="I38" s="47">
        <v>0</v>
      </c>
      <c r="J38" s="47"/>
      <c r="K38" s="47">
        <v>0</v>
      </c>
      <c r="L38" s="47"/>
      <c r="M38" s="47">
        <v>0</v>
      </c>
      <c r="N38" s="47"/>
      <c r="O38" s="47">
        <v>0</v>
      </c>
      <c r="P38" s="47"/>
      <c r="Q38" s="48">
        <v>234350673</v>
      </c>
      <c r="R38" s="47"/>
      <c r="S38" s="48">
        <v>234350673</v>
      </c>
      <c r="T38" s="47"/>
      <c r="U38" s="46">
        <v>0.19</v>
      </c>
    </row>
    <row r="39" spans="1:21" ht="23.1" customHeight="1" x14ac:dyDescent="0.45">
      <c r="A39" s="45" t="s">
        <v>34</v>
      </c>
      <c r="B39" s="45"/>
      <c r="C39" s="46">
        <v>0</v>
      </c>
      <c r="D39" s="46"/>
      <c r="E39" s="47">
        <v>15482675</v>
      </c>
      <c r="F39" s="47"/>
      <c r="G39" s="47">
        <v>312078180</v>
      </c>
      <c r="H39" s="47"/>
      <c r="I39" s="47">
        <v>327560855</v>
      </c>
      <c r="J39" s="47"/>
      <c r="K39" s="47">
        <v>0.45</v>
      </c>
      <c r="L39" s="47"/>
      <c r="M39" s="47">
        <v>0</v>
      </c>
      <c r="N39" s="47"/>
      <c r="O39" s="47">
        <v>0</v>
      </c>
      <c r="P39" s="47"/>
      <c r="Q39" s="48">
        <v>496762966</v>
      </c>
      <c r="R39" s="47"/>
      <c r="S39" s="48">
        <v>496762966</v>
      </c>
      <c r="T39" s="47"/>
      <c r="U39" s="46">
        <v>0.4</v>
      </c>
    </row>
    <row r="40" spans="1:21" ht="23.1" customHeight="1" x14ac:dyDescent="0.45">
      <c r="A40" s="45" t="s">
        <v>35</v>
      </c>
      <c r="B40" s="45"/>
      <c r="C40" s="46">
        <v>0</v>
      </c>
      <c r="D40" s="46"/>
      <c r="E40" s="47">
        <v>1684860684</v>
      </c>
      <c r="F40" s="47"/>
      <c r="G40" s="47">
        <v>0</v>
      </c>
      <c r="H40" s="47"/>
      <c r="I40" s="47">
        <v>1684860684</v>
      </c>
      <c r="J40" s="47"/>
      <c r="K40" s="47">
        <v>2.33</v>
      </c>
      <c r="L40" s="47"/>
      <c r="M40" s="47">
        <v>0</v>
      </c>
      <c r="N40" s="47"/>
      <c r="O40" s="47">
        <v>1748705025</v>
      </c>
      <c r="P40" s="47"/>
      <c r="Q40" s="48">
        <v>0</v>
      </c>
      <c r="R40" s="47"/>
      <c r="S40" s="48">
        <v>1748705025</v>
      </c>
      <c r="T40" s="47"/>
      <c r="U40" s="46">
        <v>1.4</v>
      </c>
    </row>
    <row r="41" spans="1:21" ht="23.1" customHeight="1" x14ac:dyDescent="0.45">
      <c r="A41" s="45" t="s">
        <v>207</v>
      </c>
      <c r="B41" s="45"/>
      <c r="C41" s="46">
        <v>0</v>
      </c>
      <c r="D41" s="46"/>
      <c r="E41" s="47">
        <v>0</v>
      </c>
      <c r="F41" s="47"/>
      <c r="G41" s="47">
        <v>0</v>
      </c>
      <c r="H41" s="47"/>
      <c r="I41" s="47">
        <v>0</v>
      </c>
      <c r="J41" s="47"/>
      <c r="K41" s="47">
        <v>0</v>
      </c>
      <c r="L41" s="47"/>
      <c r="M41" s="47">
        <v>0</v>
      </c>
      <c r="N41" s="47"/>
      <c r="O41" s="47">
        <v>0</v>
      </c>
      <c r="P41" s="47"/>
      <c r="Q41" s="48">
        <v>1563908516</v>
      </c>
      <c r="R41" s="47"/>
      <c r="S41" s="48">
        <v>1563908516</v>
      </c>
      <c r="T41" s="47"/>
      <c r="U41" s="46">
        <v>1.25</v>
      </c>
    </row>
    <row r="42" spans="1:21" ht="23.1" customHeight="1" x14ac:dyDescent="0.45">
      <c r="A42" s="45" t="s">
        <v>36</v>
      </c>
      <c r="B42" s="45"/>
      <c r="C42" s="46">
        <v>0</v>
      </c>
      <c r="D42" s="46"/>
      <c r="E42" s="47">
        <v>381443344</v>
      </c>
      <c r="F42" s="47"/>
      <c r="G42" s="47">
        <v>0</v>
      </c>
      <c r="H42" s="47"/>
      <c r="I42" s="47">
        <v>381443344</v>
      </c>
      <c r="J42" s="47"/>
      <c r="K42" s="47">
        <v>0.53</v>
      </c>
      <c r="L42" s="47"/>
      <c r="M42" s="47">
        <v>0</v>
      </c>
      <c r="N42" s="47"/>
      <c r="O42" s="47">
        <v>381443344</v>
      </c>
      <c r="P42" s="47"/>
      <c r="Q42" s="48">
        <v>0</v>
      </c>
      <c r="R42" s="47"/>
      <c r="S42" s="48">
        <v>381443344</v>
      </c>
      <c r="T42" s="47"/>
      <c r="U42" s="46">
        <v>0.31</v>
      </c>
    </row>
    <row r="43" spans="1:21" ht="23.1" customHeight="1" x14ac:dyDescent="0.45">
      <c r="A43" s="45" t="s">
        <v>37</v>
      </c>
      <c r="B43" s="45"/>
      <c r="C43" s="46">
        <v>0</v>
      </c>
      <c r="D43" s="46"/>
      <c r="E43" s="47">
        <v>495754265</v>
      </c>
      <c r="F43" s="47"/>
      <c r="G43" s="47">
        <v>0</v>
      </c>
      <c r="H43" s="47"/>
      <c r="I43" s="47">
        <v>495754265</v>
      </c>
      <c r="J43" s="47"/>
      <c r="K43" s="47">
        <v>0.69</v>
      </c>
      <c r="L43" s="47"/>
      <c r="M43" s="47">
        <v>0</v>
      </c>
      <c r="N43" s="47"/>
      <c r="O43" s="47">
        <v>495754265</v>
      </c>
      <c r="P43" s="47"/>
      <c r="Q43" s="48">
        <v>0</v>
      </c>
      <c r="R43" s="47"/>
      <c r="S43" s="48">
        <v>495754265</v>
      </c>
      <c r="T43" s="47"/>
      <c r="U43" s="46">
        <v>0.4</v>
      </c>
    </row>
    <row r="44" spans="1:21" ht="23.1" customHeight="1" x14ac:dyDescent="0.45">
      <c r="A44" s="45" t="s">
        <v>215</v>
      </c>
      <c r="B44" s="45"/>
      <c r="C44" s="46">
        <v>0</v>
      </c>
      <c r="D44" s="46"/>
      <c r="E44" s="47">
        <v>0</v>
      </c>
      <c r="F44" s="47"/>
      <c r="G44" s="47">
        <v>0</v>
      </c>
      <c r="H44" s="47"/>
      <c r="I44" s="47">
        <v>0</v>
      </c>
      <c r="J44" s="47"/>
      <c r="K44" s="47">
        <v>0</v>
      </c>
      <c r="L44" s="47"/>
      <c r="M44" s="47">
        <v>0</v>
      </c>
      <c r="N44" s="47"/>
      <c r="O44" s="47">
        <v>0</v>
      </c>
      <c r="P44" s="47"/>
      <c r="Q44" s="48">
        <v>1664506031</v>
      </c>
      <c r="R44" s="47"/>
      <c r="S44" s="48">
        <v>1664506031</v>
      </c>
      <c r="T44" s="47"/>
      <c r="U44" s="46">
        <v>1.33</v>
      </c>
    </row>
    <row r="45" spans="1:21" ht="23.1" customHeight="1" x14ac:dyDescent="0.45">
      <c r="A45" s="45" t="s">
        <v>195</v>
      </c>
      <c r="B45" s="45"/>
      <c r="C45" s="46">
        <v>0</v>
      </c>
      <c r="D45" s="46"/>
      <c r="E45" s="47">
        <v>0</v>
      </c>
      <c r="F45" s="47"/>
      <c r="G45" s="47">
        <v>0</v>
      </c>
      <c r="H45" s="47"/>
      <c r="I45" s="47">
        <v>0</v>
      </c>
      <c r="J45" s="47"/>
      <c r="K45" s="47">
        <v>0</v>
      </c>
      <c r="L45" s="47"/>
      <c r="M45" s="47">
        <v>0</v>
      </c>
      <c r="N45" s="47"/>
      <c r="O45" s="47">
        <v>0</v>
      </c>
      <c r="P45" s="47"/>
      <c r="Q45" s="48">
        <v>-38204770</v>
      </c>
      <c r="R45" s="47"/>
      <c r="S45" s="48">
        <v>-38204770</v>
      </c>
      <c r="T45" s="47"/>
      <c r="U45" s="46">
        <v>-0.03</v>
      </c>
    </row>
    <row r="46" spans="1:21" ht="23.1" customHeight="1" x14ac:dyDescent="0.45">
      <c r="A46" s="45" t="s">
        <v>216</v>
      </c>
      <c r="B46" s="45"/>
      <c r="C46" s="46">
        <v>0</v>
      </c>
      <c r="D46" s="46"/>
      <c r="E46" s="47">
        <v>0</v>
      </c>
      <c r="F46" s="47"/>
      <c r="G46" s="47">
        <v>0</v>
      </c>
      <c r="H46" s="47"/>
      <c r="I46" s="47">
        <v>0</v>
      </c>
      <c r="J46" s="47"/>
      <c r="K46" s="47">
        <v>0</v>
      </c>
      <c r="L46" s="47"/>
      <c r="M46" s="47">
        <v>0</v>
      </c>
      <c r="N46" s="47"/>
      <c r="O46" s="47">
        <v>0</v>
      </c>
      <c r="P46" s="47"/>
      <c r="Q46" s="48">
        <v>121301698</v>
      </c>
      <c r="R46" s="47"/>
      <c r="S46" s="48">
        <v>121301698</v>
      </c>
      <c r="T46" s="47"/>
      <c r="U46" s="46">
        <v>0.1</v>
      </c>
    </row>
    <row r="47" spans="1:21" ht="23.1" customHeight="1" x14ac:dyDescent="0.45">
      <c r="A47" s="45" t="s">
        <v>38</v>
      </c>
      <c r="B47" s="45"/>
      <c r="C47" s="46">
        <v>0</v>
      </c>
      <c r="D47" s="46"/>
      <c r="E47" s="47">
        <v>-409130789</v>
      </c>
      <c r="F47" s="47"/>
      <c r="G47" s="47">
        <v>488575697</v>
      </c>
      <c r="H47" s="47"/>
      <c r="I47" s="47">
        <v>79444908</v>
      </c>
      <c r="J47" s="47"/>
      <c r="K47" s="47">
        <v>0.11</v>
      </c>
      <c r="L47" s="47"/>
      <c r="M47" s="47">
        <v>0</v>
      </c>
      <c r="N47" s="47"/>
      <c r="O47" s="47">
        <v>0</v>
      </c>
      <c r="P47" s="47"/>
      <c r="Q47" s="48">
        <v>1710135967</v>
      </c>
      <c r="R47" s="47"/>
      <c r="S47" s="48">
        <v>1710135967</v>
      </c>
      <c r="T47" s="47"/>
      <c r="U47" s="46">
        <v>1.37</v>
      </c>
    </row>
    <row r="48" spans="1:21" ht="23.1" customHeight="1" x14ac:dyDescent="0.45">
      <c r="A48" s="45" t="s">
        <v>39</v>
      </c>
      <c r="B48" s="45"/>
      <c r="C48" s="46">
        <v>0</v>
      </c>
      <c r="D48" s="46"/>
      <c r="E48" s="47">
        <v>0</v>
      </c>
      <c r="F48" s="47"/>
      <c r="G48" s="47">
        <v>960514303</v>
      </c>
      <c r="H48" s="47"/>
      <c r="I48" s="47">
        <v>960514303</v>
      </c>
      <c r="J48" s="47"/>
      <c r="K48" s="47">
        <v>1.33</v>
      </c>
      <c r="L48" s="47"/>
      <c r="M48" s="47">
        <v>0</v>
      </c>
      <c r="N48" s="47"/>
      <c r="O48" s="47">
        <v>0</v>
      </c>
      <c r="P48" s="47"/>
      <c r="Q48" s="48">
        <v>960514303</v>
      </c>
      <c r="R48" s="47"/>
      <c r="S48" s="48">
        <v>960514303</v>
      </c>
      <c r="T48" s="47"/>
      <c r="U48" s="46">
        <v>0.77</v>
      </c>
    </row>
    <row r="49" spans="1:21" ht="23.1" customHeight="1" x14ac:dyDescent="0.45">
      <c r="A49" s="45" t="s">
        <v>40</v>
      </c>
      <c r="B49" s="45"/>
      <c r="C49" s="46">
        <v>0</v>
      </c>
      <c r="D49" s="46"/>
      <c r="E49" s="47">
        <v>348417431</v>
      </c>
      <c r="F49" s="47"/>
      <c r="G49" s="47">
        <v>281064751</v>
      </c>
      <c r="H49" s="47"/>
      <c r="I49" s="47">
        <v>629482182</v>
      </c>
      <c r="J49" s="47"/>
      <c r="K49" s="47">
        <v>0.87</v>
      </c>
      <c r="L49" s="47"/>
      <c r="M49" s="47">
        <v>0</v>
      </c>
      <c r="N49" s="47"/>
      <c r="O49" s="47">
        <v>399455324</v>
      </c>
      <c r="P49" s="47"/>
      <c r="Q49" s="48">
        <v>281064751</v>
      </c>
      <c r="R49" s="47"/>
      <c r="S49" s="48">
        <v>680520075</v>
      </c>
      <c r="T49" s="47"/>
      <c r="U49" s="46">
        <v>0.54</v>
      </c>
    </row>
    <row r="50" spans="1:21" ht="23.1" customHeight="1" x14ac:dyDescent="0.45">
      <c r="A50" s="45" t="s">
        <v>203</v>
      </c>
      <c r="B50" s="45"/>
      <c r="C50" s="46">
        <v>0</v>
      </c>
      <c r="D50" s="46"/>
      <c r="E50" s="47">
        <v>0</v>
      </c>
      <c r="F50" s="47"/>
      <c r="G50" s="47">
        <v>0</v>
      </c>
      <c r="H50" s="47"/>
      <c r="I50" s="47">
        <v>0</v>
      </c>
      <c r="J50" s="47"/>
      <c r="K50" s="47">
        <v>0</v>
      </c>
      <c r="L50" s="47"/>
      <c r="M50" s="47">
        <v>0</v>
      </c>
      <c r="N50" s="47"/>
      <c r="O50" s="47">
        <v>0</v>
      </c>
      <c r="P50" s="47"/>
      <c r="Q50" s="48">
        <v>85376327</v>
      </c>
      <c r="R50" s="47"/>
      <c r="S50" s="48">
        <v>85376327</v>
      </c>
      <c r="T50" s="47"/>
      <c r="U50" s="46">
        <v>7.0000000000000007E-2</v>
      </c>
    </row>
    <row r="51" spans="1:21" ht="23.1" customHeight="1" x14ac:dyDescent="0.45">
      <c r="A51" s="45" t="s">
        <v>41</v>
      </c>
      <c r="B51" s="45"/>
      <c r="C51" s="46">
        <v>0</v>
      </c>
      <c r="D51" s="46"/>
      <c r="E51" s="47">
        <v>838274806</v>
      </c>
      <c r="F51" s="47"/>
      <c r="G51" s="47">
        <v>950096184</v>
      </c>
      <c r="H51" s="47"/>
      <c r="I51" s="47">
        <v>1788370990</v>
      </c>
      <c r="J51" s="47"/>
      <c r="K51" s="47">
        <v>2.48</v>
      </c>
      <c r="L51" s="47"/>
      <c r="M51" s="47">
        <v>0</v>
      </c>
      <c r="N51" s="47"/>
      <c r="O51" s="47">
        <v>0</v>
      </c>
      <c r="P51" s="47"/>
      <c r="Q51" s="48">
        <v>950096184</v>
      </c>
      <c r="R51" s="47"/>
      <c r="S51" s="48">
        <v>950096184</v>
      </c>
      <c r="T51" s="47"/>
      <c r="U51" s="46">
        <v>0.76</v>
      </c>
    </row>
    <row r="52" spans="1:21" ht="23.1" customHeight="1" x14ac:dyDescent="0.45">
      <c r="A52" s="45" t="s">
        <v>42</v>
      </c>
      <c r="B52" s="45"/>
      <c r="C52" s="46">
        <v>0</v>
      </c>
      <c r="D52" s="46"/>
      <c r="E52" s="47">
        <v>7201054917</v>
      </c>
      <c r="F52" s="47"/>
      <c r="G52" s="47">
        <v>706581662</v>
      </c>
      <c r="H52" s="47"/>
      <c r="I52" s="47">
        <v>7907636579</v>
      </c>
      <c r="J52" s="47"/>
      <c r="K52" s="47">
        <v>10.96</v>
      </c>
      <c r="L52" s="47"/>
      <c r="M52" s="47">
        <v>0</v>
      </c>
      <c r="N52" s="47"/>
      <c r="O52" s="47">
        <v>12547134628</v>
      </c>
      <c r="P52" s="47"/>
      <c r="Q52" s="48">
        <v>706581662</v>
      </c>
      <c r="R52" s="47"/>
      <c r="S52" s="48">
        <v>13253716290</v>
      </c>
      <c r="T52" s="47"/>
      <c r="U52" s="46">
        <v>10.6</v>
      </c>
    </row>
    <row r="53" spans="1:21" ht="23.1" customHeight="1" x14ac:dyDescent="0.45">
      <c r="A53" s="45" t="s">
        <v>43</v>
      </c>
      <c r="B53" s="45"/>
      <c r="C53" s="46">
        <v>0</v>
      </c>
      <c r="D53" s="46"/>
      <c r="E53" s="47">
        <v>1572663469</v>
      </c>
      <c r="F53" s="47"/>
      <c r="G53" s="47">
        <v>387987505</v>
      </c>
      <c r="H53" s="47"/>
      <c r="I53" s="47">
        <v>1960650974</v>
      </c>
      <c r="J53" s="47"/>
      <c r="K53" s="47">
        <v>2.72</v>
      </c>
      <c r="L53" s="47"/>
      <c r="M53" s="47">
        <v>0</v>
      </c>
      <c r="N53" s="47"/>
      <c r="O53" s="47">
        <v>1724195026</v>
      </c>
      <c r="P53" s="47"/>
      <c r="Q53" s="48">
        <v>387987505</v>
      </c>
      <c r="R53" s="47"/>
      <c r="S53" s="48">
        <v>2112182531</v>
      </c>
      <c r="T53" s="47"/>
      <c r="U53" s="46">
        <v>1.69</v>
      </c>
    </row>
    <row r="54" spans="1:21" ht="23.1" customHeight="1" x14ac:dyDescent="0.45">
      <c r="A54" s="45" t="s">
        <v>220</v>
      </c>
      <c r="B54" s="45"/>
      <c r="C54" s="46">
        <v>0</v>
      </c>
      <c r="D54" s="46"/>
      <c r="E54" s="47">
        <v>0</v>
      </c>
      <c r="F54" s="47"/>
      <c r="G54" s="47">
        <v>0</v>
      </c>
      <c r="H54" s="47"/>
      <c r="I54" s="47">
        <v>0</v>
      </c>
      <c r="J54" s="47"/>
      <c r="K54" s="47">
        <v>0</v>
      </c>
      <c r="L54" s="47"/>
      <c r="M54" s="47">
        <v>0</v>
      </c>
      <c r="N54" s="47"/>
      <c r="O54" s="47">
        <v>0</v>
      </c>
      <c r="P54" s="47"/>
      <c r="Q54" s="48">
        <v>-573546</v>
      </c>
      <c r="R54" s="47"/>
      <c r="S54" s="48">
        <v>-573546</v>
      </c>
      <c r="T54" s="47"/>
      <c r="U54" s="46">
        <v>0</v>
      </c>
    </row>
    <row r="55" spans="1:21" ht="23.1" customHeight="1" x14ac:dyDescent="0.45">
      <c r="A55" s="45" t="s">
        <v>214</v>
      </c>
      <c r="B55" s="45"/>
      <c r="C55" s="46">
        <v>0</v>
      </c>
      <c r="D55" s="46"/>
      <c r="E55" s="47">
        <v>0</v>
      </c>
      <c r="F55" s="47"/>
      <c r="G55" s="47">
        <v>0</v>
      </c>
      <c r="H55" s="47"/>
      <c r="I55" s="47">
        <v>0</v>
      </c>
      <c r="J55" s="47"/>
      <c r="K55" s="47">
        <v>0</v>
      </c>
      <c r="L55" s="47"/>
      <c r="M55" s="47">
        <v>0</v>
      </c>
      <c r="N55" s="47"/>
      <c r="O55" s="47">
        <v>0</v>
      </c>
      <c r="P55" s="47"/>
      <c r="Q55" s="48">
        <v>-252893322</v>
      </c>
      <c r="R55" s="47"/>
      <c r="S55" s="48">
        <v>-252893322</v>
      </c>
      <c r="T55" s="47"/>
      <c r="U55" s="46">
        <v>-0.2</v>
      </c>
    </row>
    <row r="56" spans="1:21" ht="23.1" customHeight="1" x14ac:dyDescent="0.45">
      <c r="A56" s="45" t="s">
        <v>221</v>
      </c>
      <c r="B56" s="45"/>
      <c r="C56" s="46">
        <v>0</v>
      </c>
      <c r="D56" s="46"/>
      <c r="E56" s="47">
        <v>0</v>
      </c>
      <c r="F56" s="47"/>
      <c r="G56" s="47">
        <v>0</v>
      </c>
      <c r="H56" s="47"/>
      <c r="I56" s="47">
        <v>0</v>
      </c>
      <c r="J56" s="47"/>
      <c r="K56" s="47">
        <v>0</v>
      </c>
      <c r="L56" s="47"/>
      <c r="M56" s="47">
        <v>0</v>
      </c>
      <c r="N56" s="47"/>
      <c r="O56" s="47">
        <v>0</v>
      </c>
      <c r="P56" s="47"/>
      <c r="Q56" s="48">
        <v>1620678855</v>
      </c>
      <c r="R56" s="47"/>
      <c r="S56" s="48">
        <v>1620678855</v>
      </c>
      <c r="T56" s="47"/>
      <c r="U56" s="46">
        <v>1.3</v>
      </c>
    </row>
    <row r="57" spans="1:21" ht="23.1" customHeight="1" x14ac:dyDescent="0.45">
      <c r="A57" s="45" t="s">
        <v>44</v>
      </c>
      <c r="B57" s="45"/>
      <c r="C57" s="46">
        <v>0</v>
      </c>
      <c r="D57" s="46"/>
      <c r="E57" s="47">
        <v>0</v>
      </c>
      <c r="F57" s="47"/>
      <c r="G57" s="47">
        <v>388539920</v>
      </c>
      <c r="H57" s="47"/>
      <c r="I57" s="47">
        <v>388539920</v>
      </c>
      <c r="J57" s="47"/>
      <c r="K57" s="47">
        <v>0.54</v>
      </c>
      <c r="L57" s="47"/>
      <c r="M57" s="47">
        <v>0</v>
      </c>
      <c r="N57" s="47"/>
      <c r="O57" s="47">
        <v>0</v>
      </c>
      <c r="P57" s="47"/>
      <c r="Q57" s="48">
        <v>388539920</v>
      </c>
      <c r="R57" s="47"/>
      <c r="S57" s="48">
        <v>388539920</v>
      </c>
      <c r="T57" s="47"/>
      <c r="U57" s="46">
        <v>0.31</v>
      </c>
    </row>
    <row r="58" spans="1:21" ht="23.1" customHeight="1" x14ac:dyDescent="0.45">
      <c r="A58" s="45" t="s">
        <v>45</v>
      </c>
      <c r="B58" s="45"/>
      <c r="C58" s="46">
        <v>0</v>
      </c>
      <c r="D58" s="46"/>
      <c r="E58" s="47">
        <v>-1216022237</v>
      </c>
      <c r="F58" s="47"/>
      <c r="G58" s="47">
        <v>1124235475</v>
      </c>
      <c r="H58" s="47"/>
      <c r="I58" s="47">
        <v>-91786762</v>
      </c>
      <c r="J58" s="47"/>
      <c r="K58" s="47">
        <v>-0.13</v>
      </c>
      <c r="L58" s="47"/>
      <c r="M58" s="47">
        <v>0</v>
      </c>
      <c r="N58" s="47"/>
      <c r="O58" s="47">
        <v>0</v>
      </c>
      <c r="P58" s="47"/>
      <c r="Q58" s="48">
        <v>3459726888</v>
      </c>
      <c r="R58" s="47"/>
      <c r="S58" s="48">
        <v>3459726888</v>
      </c>
      <c r="T58" s="47"/>
      <c r="U58" s="46">
        <v>2.77</v>
      </c>
    </row>
    <row r="59" spans="1:21" ht="23.1" customHeight="1" x14ac:dyDescent="0.45">
      <c r="A59" s="45" t="s">
        <v>46</v>
      </c>
      <c r="B59" s="45"/>
      <c r="C59" s="46">
        <v>0</v>
      </c>
      <c r="D59" s="46"/>
      <c r="E59" s="47">
        <v>1751491561</v>
      </c>
      <c r="F59" s="47"/>
      <c r="G59" s="47">
        <v>0</v>
      </c>
      <c r="H59" s="47"/>
      <c r="I59" s="47">
        <v>1751491561</v>
      </c>
      <c r="J59" s="47"/>
      <c r="K59" s="47">
        <v>2.4300000000000002</v>
      </c>
      <c r="L59" s="47"/>
      <c r="M59" s="47">
        <v>0</v>
      </c>
      <c r="N59" s="47"/>
      <c r="O59" s="47">
        <v>1719832508</v>
      </c>
      <c r="P59" s="47"/>
      <c r="Q59" s="48">
        <v>0</v>
      </c>
      <c r="R59" s="47"/>
      <c r="S59" s="48">
        <v>1719832508</v>
      </c>
      <c r="T59" s="47"/>
      <c r="U59" s="46">
        <v>1.38</v>
      </c>
    </row>
    <row r="60" spans="1:21" ht="23.1" customHeight="1" x14ac:dyDescent="0.45">
      <c r="A60" s="45" t="s">
        <v>47</v>
      </c>
      <c r="B60" s="45"/>
      <c r="C60" s="46">
        <v>0</v>
      </c>
      <c r="D60" s="46"/>
      <c r="E60" s="47">
        <v>-20677151</v>
      </c>
      <c r="F60" s="47"/>
      <c r="G60" s="47">
        <v>271090835</v>
      </c>
      <c r="H60" s="47"/>
      <c r="I60" s="47">
        <v>250413684</v>
      </c>
      <c r="J60" s="47"/>
      <c r="K60" s="47">
        <v>0.35</v>
      </c>
      <c r="L60" s="47"/>
      <c r="M60" s="47">
        <v>0</v>
      </c>
      <c r="N60" s="47"/>
      <c r="O60" s="47">
        <v>0</v>
      </c>
      <c r="P60" s="47"/>
      <c r="Q60" s="48">
        <v>522416812</v>
      </c>
      <c r="R60" s="47"/>
      <c r="S60" s="48">
        <v>522416812</v>
      </c>
      <c r="T60" s="47"/>
      <c r="U60" s="46">
        <v>0.42</v>
      </c>
    </row>
    <row r="61" spans="1:21" ht="23.1" customHeight="1" x14ac:dyDescent="0.45">
      <c r="A61" s="45" t="s">
        <v>208</v>
      </c>
      <c r="B61" s="45"/>
      <c r="C61" s="46">
        <v>0</v>
      </c>
      <c r="D61" s="46"/>
      <c r="E61" s="47">
        <v>0</v>
      </c>
      <c r="F61" s="47"/>
      <c r="G61" s="47">
        <v>0</v>
      </c>
      <c r="H61" s="47"/>
      <c r="I61" s="47">
        <v>0</v>
      </c>
      <c r="J61" s="47"/>
      <c r="K61" s="47">
        <v>0</v>
      </c>
      <c r="L61" s="47"/>
      <c r="M61" s="47">
        <v>0</v>
      </c>
      <c r="N61" s="47"/>
      <c r="O61" s="47">
        <v>0</v>
      </c>
      <c r="P61" s="47"/>
      <c r="Q61" s="48">
        <v>-437571746</v>
      </c>
      <c r="R61" s="47"/>
      <c r="S61" s="48">
        <v>-437571746</v>
      </c>
      <c r="T61" s="47"/>
      <c r="U61" s="46">
        <v>-0.35</v>
      </c>
    </row>
    <row r="62" spans="1:21" ht="23.1" customHeight="1" x14ac:dyDescent="0.45">
      <c r="A62" s="45" t="s">
        <v>209</v>
      </c>
      <c r="B62" s="45"/>
      <c r="C62" s="46">
        <v>0</v>
      </c>
      <c r="D62" s="46"/>
      <c r="E62" s="47">
        <v>0</v>
      </c>
      <c r="F62" s="47"/>
      <c r="G62" s="47">
        <v>0</v>
      </c>
      <c r="H62" s="47"/>
      <c r="I62" s="47">
        <v>0</v>
      </c>
      <c r="J62" s="47"/>
      <c r="K62" s="47">
        <v>0</v>
      </c>
      <c r="L62" s="47"/>
      <c r="M62" s="47">
        <v>0</v>
      </c>
      <c r="N62" s="47"/>
      <c r="O62" s="47">
        <v>0</v>
      </c>
      <c r="P62" s="47"/>
      <c r="Q62" s="48">
        <v>2594470537</v>
      </c>
      <c r="R62" s="47"/>
      <c r="S62" s="48">
        <v>2594470537</v>
      </c>
      <c r="T62" s="47"/>
      <c r="U62" s="46">
        <v>2.08</v>
      </c>
    </row>
    <row r="63" spans="1:21" ht="23.1" customHeight="1" x14ac:dyDescent="0.45">
      <c r="A63" s="45" t="s">
        <v>218</v>
      </c>
      <c r="B63" s="45"/>
      <c r="C63" s="46">
        <v>0</v>
      </c>
      <c r="D63" s="46"/>
      <c r="E63" s="47">
        <v>0</v>
      </c>
      <c r="F63" s="47"/>
      <c r="G63" s="47">
        <v>0</v>
      </c>
      <c r="H63" s="47"/>
      <c r="I63" s="47">
        <v>0</v>
      </c>
      <c r="J63" s="47"/>
      <c r="K63" s="47">
        <v>0</v>
      </c>
      <c r="L63" s="47"/>
      <c r="M63" s="47">
        <v>0</v>
      </c>
      <c r="N63" s="47"/>
      <c r="O63" s="47">
        <v>0</v>
      </c>
      <c r="P63" s="47"/>
      <c r="Q63" s="48">
        <v>4561794884</v>
      </c>
      <c r="R63" s="47"/>
      <c r="S63" s="48">
        <v>4561794884</v>
      </c>
      <c r="T63" s="47"/>
      <c r="U63" s="46">
        <v>3.65</v>
      </c>
    </row>
    <row r="64" spans="1:21" ht="23.1" customHeight="1" x14ac:dyDescent="0.45">
      <c r="A64" s="45" t="s">
        <v>48</v>
      </c>
      <c r="B64" s="45"/>
      <c r="C64" s="46">
        <v>0</v>
      </c>
      <c r="D64" s="46"/>
      <c r="E64" s="47">
        <v>-97430540</v>
      </c>
      <c r="F64" s="47"/>
      <c r="G64" s="47">
        <v>1482706981</v>
      </c>
      <c r="H64" s="47"/>
      <c r="I64" s="47">
        <v>1385276441</v>
      </c>
      <c r="J64" s="47"/>
      <c r="K64" s="47">
        <v>1.92</v>
      </c>
      <c r="L64" s="47"/>
      <c r="M64" s="47">
        <v>0</v>
      </c>
      <c r="N64" s="47"/>
      <c r="O64" s="47">
        <v>0</v>
      </c>
      <c r="P64" s="47"/>
      <c r="Q64" s="48">
        <v>1482706981</v>
      </c>
      <c r="R64" s="47"/>
      <c r="S64" s="48">
        <v>1482706981</v>
      </c>
      <c r="T64" s="47"/>
      <c r="U64" s="46">
        <v>1.19</v>
      </c>
    </row>
    <row r="65" spans="1:21" ht="23.1" customHeight="1" x14ac:dyDescent="0.45">
      <c r="A65" s="45" t="s">
        <v>49</v>
      </c>
      <c r="B65" s="45"/>
      <c r="C65" s="46">
        <v>0</v>
      </c>
      <c r="D65" s="46"/>
      <c r="E65" s="47">
        <v>-1108435307</v>
      </c>
      <c r="F65" s="47"/>
      <c r="G65" s="47">
        <v>1076283083</v>
      </c>
      <c r="H65" s="47"/>
      <c r="I65" s="47">
        <v>-32152224</v>
      </c>
      <c r="J65" s="47"/>
      <c r="K65" s="47">
        <v>-0.04</v>
      </c>
      <c r="L65" s="47"/>
      <c r="M65" s="47">
        <v>0</v>
      </c>
      <c r="N65" s="47"/>
      <c r="O65" s="47">
        <v>0</v>
      </c>
      <c r="P65" s="47"/>
      <c r="Q65" s="48">
        <v>1076283083</v>
      </c>
      <c r="R65" s="47"/>
      <c r="S65" s="48">
        <v>1076283083</v>
      </c>
      <c r="T65" s="47"/>
      <c r="U65" s="46">
        <v>0.86</v>
      </c>
    </row>
    <row r="66" spans="1:21" ht="23.1" customHeight="1" x14ac:dyDescent="0.45">
      <c r="A66" s="45" t="s">
        <v>50</v>
      </c>
      <c r="B66" s="45"/>
      <c r="C66" s="46">
        <v>0</v>
      </c>
      <c r="D66" s="46"/>
      <c r="E66" s="47">
        <v>201307104</v>
      </c>
      <c r="F66" s="47"/>
      <c r="G66" s="47">
        <v>0</v>
      </c>
      <c r="H66" s="47"/>
      <c r="I66" s="47">
        <v>201307104</v>
      </c>
      <c r="J66" s="47"/>
      <c r="K66" s="47">
        <v>0.28000000000000003</v>
      </c>
      <c r="L66" s="47"/>
      <c r="M66" s="47">
        <v>0</v>
      </c>
      <c r="N66" s="47"/>
      <c r="O66" s="47">
        <v>201307104</v>
      </c>
      <c r="P66" s="47"/>
      <c r="Q66" s="48">
        <v>0</v>
      </c>
      <c r="R66" s="47"/>
      <c r="S66" s="48">
        <v>201307104</v>
      </c>
      <c r="T66" s="47"/>
      <c r="U66" s="46">
        <v>0.16</v>
      </c>
    </row>
    <row r="67" spans="1:21" ht="23.1" customHeight="1" x14ac:dyDescent="0.45">
      <c r="A67" s="45" t="s">
        <v>51</v>
      </c>
      <c r="B67" s="45"/>
      <c r="C67" s="46">
        <v>0</v>
      </c>
      <c r="D67" s="46"/>
      <c r="E67" s="47">
        <v>565962471</v>
      </c>
      <c r="F67" s="47"/>
      <c r="G67" s="47">
        <v>0</v>
      </c>
      <c r="H67" s="47"/>
      <c r="I67" s="47">
        <v>565962471</v>
      </c>
      <c r="J67" s="47"/>
      <c r="K67" s="47">
        <v>0.78</v>
      </c>
      <c r="L67" s="47"/>
      <c r="M67" s="47">
        <v>0</v>
      </c>
      <c r="N67" s="47"/>
      <c r="O67" s="47">
        <v>565962471</v>
      </c>
      <c r="P67" s="47"/>
      <c r="Q67" s="48">
        <v>0</v>
      </c>
      <c r="R67" s="47"/>
      <c r="S67" s="48">
        <v>565962471</v>
      </c>
      <c r="T67" s="47"/>
      <c r="U67" s="46">
        <v>0.45</v>
      </c>
    </row>
    <row r="68" spans="1:21" ht="23.1" customHeight="1" x14ac:dyDescent="0.45">
      <c r="A68" s="45" t="s">
        <v>52</v>
      </c>
      <c r="B68" s="45"/>
      <c r="C68" s="46">
        <v>0</v>
      </c>
      <c r="D68" s="46"/>
      <c r="E68" s="47">
        <v>1671911960</v>
      </c>
      <c r="F68" s="47"/>
      <c r="G68" s="47">
        <v>0</v>
      </c>
      <c r="H68" s="47"/>
      <c r="I68" s="47">
        <v>1671911960</v>
      </c>
      <c r="J68" s="47"/>
      <c r="K68" s="47">
        <v>2.3199999999999998</v>
      </c>
      <c r="L68" s="47"/>
      <c r="M68" s="47">
        <v>0</v>
      </c>
      <c r="N68" s="47"/>
      <c r="O68" s="47">
        <v>887439905</v>
      </c>
      <c r="P68" s="47"/>
      <c r="Q68" s="48">
        <v>0</v>
      </c>
      <c r="R68" s="47"/>
      <c r="S68" s="48">
        <v>887439905</v>
      </c>
      <c r="T68" s="47"/>
      <c r="U68" s="46">
        <v>0.71</v>
      </c>
    </row>
    <row r="69" spans="1:21" ht="23.1" customHeight="1" x14ac:dyDescent="0.45">
      <c r="A69" s="45" t="s">
        <v>212</v>
      </c>
      <c r="B69" s="45"/>
      <c r="C69" s="46">
        <v>0</v>
      </c>
      <c r="D69" s="46"/>
      <c r="E69" s="47">
        <v>0</v>
      </c>
      <c r="F69" s="47"/>
      <c r="G69" s="47">
        <v>0</v>
      </c>
      <c r="H69" s="47"/>
      <c r="I69" s="47">
        <v>0</v>
      </c>
      <c r="J69" s="47"/>
      <c r="K69" s="47">
        <v>0</v>
      </c>
      <c r="L69" s="47"/>
      <c r="M69" s="47">
        <v>0</v>
      </c>
      <c r="N69" s="47"/>
      <c r="O69" s="47">
        <v>0</v>
      </c>
      <c r="P69" s="47"/>
      <c r="Q69" s="48">
        <v>168451586</v>
      </c>
      <c r="R69" s="47"/>
      <c r="S69" s="48">
        <v>168451586</v>
      </c>
      <c r="T69" s="47"/>
      <c r="U69" s="46">
        <v>0.13</v>
      </c>
    </row>
    <row r="70" spans="1:21" ht="23.1" customHeight="1" x14ac:dyDescent="0.45">
      <c r="A70" s="45" t="s">
        <v>53</v>
      </c>
      <c r="B70" s="45"/>
      <c r="C70" s="46">
        <v>0</v>
      </c>
      <c r="D70" s="46"/>
      <c r="E70" s="47">
        <v>1394571119</v>
      </c>
      <c r="F70" s="47"/>
      <c r="G70" s="47">
        <v>0</v>
      </c>
      <c r="H70" s="47"/>
      <c r="I70" s="47">
        <v>1394571119</v>
      </c>
      <c r="J70" s="47"/>
      <c r="K70" s="47">
        <v>1.93</v>
      </c>
      <c r="L70" s="47"/>
      <c r="M70" s="47">
        <v>0</v>
      </c>
      <c r="N70" s="47"/>
      <c r="O70" s="47">
        <v>1529600918</v>
      </c>
      <c r="P70" s="47"/>
      <c r="Q70" s="48">
        <v>0</v>
      </c>
      <c r="R70" s="47"/>
      <c r="S70" s="48">
        <v>1529600918</v>
      </c>
      <c r="T70" s="47"/>
      <c r="U70" s="46">
        <v>1.22</v>
      </c>
    </row>
    <row r="71" spans="1:21" ht="23.1" customHeight="1" x14ac:dyDescent="0.45">
      <c r="A71" s="45" t="s">
        <v>219</v>
      </c>
      <c r="B71" s="45"/>
      <c r="C71" s="46">
        <v>0</v>
      </c>
      <c r="D71" s="46"/>
      <c r="E71" s="47">
        <v>0</v>
      </c>
      <c r="F71" s="47"/>
      <c r="G71" s="47">
        <v>0</v>
      </c>
      <c r="H71" s="47"/>
      <c r="I71" s="47">
        <v>0</v>
      </c>
      <c r="J71" s="47"/>
      <c r="K71" s="47">
        <v>0</v>
      </c>
      <c r="L71" s="47"/>
      <c r="M71" s="47">
        <v>0</v>
      </c>
      <c r="N71" s="47"/>
      <c r="O71" s="47">
        <v>0</v>
      </c>
      <c r="P71" s="47"/>
      <c r="Q71" s="48">
        <v>682550197</v>
      </c>
      <c r="R71" s="47"/>
      <c r="S71" s="48">
        <v>682550197</v>
      </c>
      <c r="T71" s="47"/>
      <c r="U71" s="46">
        <v>0.55000000000000004</v>
      </c>
    </row>
    <row r="72" spans="1:21" ht="23.1" customHeight="1" x14ac:dyDescent="0.45">
      <c r="A72" s="45" t="s">
        <v>54</v>
      </c>
      <c r="B72" s="45"/>
      <c r="C72" s="46">
        <v>0</v>
      </c>
      <c r="D72" s="46"/>
      <c r="E72" s="47">
        <v>2663857248</v>
      </c>
      <c r="F72" s="47"/>
      <c r="G72" s="47">
        <v>0</v>
      </c>
      <c r="H72" s="47"/>
      <c r="I72" s="47">
        <v>2663857248</v>
      </c>
      <c r="J72" s="47"/>
      <c r="K72" s="47">
        <v>3.69</v>
      </c>
      <c r="L72" s="47"/>
      <c r="M72" s="47">
        <v>0</v>
      </c>
      <c r="N72" s="47"/>
      <c r="O72" s="47">
        <v>3308524908</v>
      </c>
      <c r="P72" s="47"/>
      <c r="Q72" s="48">
        <v>0</v>
      </c>
      <c r="R72" s="47"/>
      <c r="S72" s="48">
        <v>3308524908</v>
      </c>
      <c r="T72" s="47"/>
      <c r="U72" s="46">
        <v>2.65</v>
      </c>
    </row>
    <row r="73" spans="1:21" ht="23.1" customHeight="1" x14ac:dyDescent="0.45">
      <c r="A73" s="45" t="s">
        <v>55</v>
      </c>
      <c r="B73" s="45"/>
      <c r="C73" s="46">
        <v>0</v>
      </c>
      <c r="D73" s="46"/>
      <c r="E73" s="47">
        <v>2376006</v>
      </c>
      <c r="F73" s="47"/>
      <c r="G73" s="47">
        <v>0</v>
      </c>
      <c r="H73" s="47"/>
      <c r="I73" s="47">
        <v>2376006</v>
      </c>
      <c r="J73" s="47"/>
      <c r="K73" s="47">
        <v>0</v>
      </c>
      <c r="L73" s="47"/>
      <c r="M73" s="47">
        <v>0</v>
      </c>
      <c r="N73" s="47"/>
      <c r="O73" s="47">
        <v>-304046698</v>
      </c>
      <c r="P73" s="47"/>
      <c r="Q73" s="48">
        <v>0</v>
      </c>
      <c r="R73" s="47"/>
      <c r="S73" s="48">
        <v>-304046698</v>
      </c>
      <c r="T73" s="47"/>
      <c r="U73" s="46">
        <v>-0.24</v>
      </c>
    </row>
    <row r="74" spans="1:21" ht="23.1" customHeight="1" x14ac:dyDescent="0.45">
      <c r="A74" s="45" t="s">
        <v>192</v>
      </c>
      <c r="B74" s="45"/>
      <c r="C74" s="46">
        <v>0</v>
      </c>
      <c r="D74" s="46"/>
      <c r="E74" s="47">
        <v>0</v>
      </c>
      <c r="F74" s="47"/>
      <c r="G74" s="47">
        <v>648592</v>
      </c>
      <c r="H74" s="47"/>
      <c r="I74" s="47">
        <v>648592</v>
      </c>
      <c r="J74" s="47"/>
      <c r="K74" s="47">
        <v>0</v>
      </c>
      <c r="L74" s="47"/>
      <c r="M74" s="47">
        <v>0</v>
      </c>
      <c r="N74" s="47"/>
      <c r="O74" s="47">
        <v>0</v>
      </c>
      <c r="P74" s="47"/>
      <c r="Q74" s="48">
        <v>769051688</v>
      </c>
      <c r="R74" s="47"/>
      <c r="S74" s="48">
        <v>769051688</v>
      </c>
      <c r="T74" s="47"/>
      <c r="U74" s="46">
        <v>0.62</v>
      </c>
    </row>
    <row r="75" spans="1:21" ht="23.1" customHeight="1" x14ac:dyDescent="0.45">
      <c r="A75" s="45" t="s">
        <v>56</v>
      </c>
      <c r="B75" s="45"/>
      <c r="C75" s="46">
        <v>0</v>
      </c>
      <c r="D75" s="46"/>
      <c r="E75" s="47">
        <v>7694187994</v>
      </c>
      <c r="F75" s="47"/>
      <c r="G75" s="47">
        <v>0</v>
      </c>
      <c r="H75" s="47"/>
      <c r="I75" s="47">
        <v>7694187994</v>
      </c>
      <c r="J75" s="47"/>
      <c r="K75" s="47">
        <v>10.66</v>
      </c>
      <c r="L75" s="47"/>
      <c r="M75" s="47">
        <v>0</v>
      </c>
      <c r="N75" s="47"/>
      <c r="O75" s="47">
        <v>7694187994</v>
      </c>
      <c r="P75" s="47"/>
      <c r="Q75" s="48">
        <v>0</v>
      </c>
      <c r="R75" s="47"/>
      <c r="S75" s="48">
        <v>7694187994</v>
      </c>
      <c r="T75" s="47"/>
      <c r="U75" s="46">
        <v>6.15</v>
      </c>
    </row>
    <row r="76" spans="1:21" ht="23.1" customHeight="1" x14ac:dyDescent="0.45">
      <c r="A76" s="45" t="s">
        <v>205</v>
      </c>
      <c r="B76" s="45"/>
      <c r="C76" s="46">
        <v>0</v>
      </c>
      <c r="D76" s="46"/>
      <c r="E76" s="47">
        <v>0</v>
      </c>
      <c r="F76" s="47"/>
      <c r="G76" s="47">
        <v>0</v>
      </c>
      <c r="H76" s="47"/>
      <c r="I76" s="47">
        <v>0</v>
      </c>
      <c r="J76" s="47"/>
      <c r="K76" s="47">
        <v>0</v>
      </c>
      <c r="L76" s="47"/>
      <c r="M76" s="47">
        <v>0</v>
      </c>
      <c r="N76" s="47"/>
      <c r="O76" s="47">
        <v>0</v>
      </c>
      <c r="P76" s="47"/>
      <c r="Q76" s="48">
        <v>1570416000</v>
      </c>
      <c r="R76" s="47"/>
      <c r="S76" s="48">
        <v>1570416000</v>
      </c>
      <c r="T76" s="47"/>
      <c r="U76" s="46">
        <v>1.26</v>
      </c>
    </row>
    <row r="77" spans="1:21" ht="23.1" customHeight="1" x14ac:dyDescent="0.45">
      <c r="A77" s="45" t="s">
        <v>201</v>
      </c>
      <c r="B77" s="45"/>
      <c r="C77" s="46">
        <v>0</v>
      </c>
      <c r="D77" s="46"/>
      <c r="E77" s="47">
        <v>0</v>
      </c>
      <c r="F77" s="47"/>
      <c r="G77" s="47">
        <v>0</v>
      </c>
      <c r="H77" s="47"/>
      <c r="I77" s="47">
        <v>0</v>
      </c>
      <c r="J77" s="47"/>
      <c r="K77" s="47">
        <v>0</v>
      </c>
      <c r="L77" s="47"/>
      <c r="M77" s="47">
        <v>0</v>
      </c>
      <c r="N77" s="47"/>
      <c r="O77" s="47">
        <v>0</v>
      </c>
      <c r="P77" s="47"/>
      <c r="Q77" s="48">
        <v>-119884715</v>
      </c>
      <c r="R77" s="47"/>
      <c r="S77" s="48">
        <v>-119884715</v>
      </c>
      <c r="T77" s="47"/>
      <c r="U77" s="46">
        <v>-0.1</v>
      </c>
    </row>
    <row r="78" spans="1:21" ht="23.1" customHeight="1" x14ac:dyDescent="0.45">
      <c r="A78" s="45" t="s">
        <v>193</v>
      </c>
      <c r="B78" s="45"/>
      <c r="C78" s="46">
        <v>0</v>
      </c>
      <c r="D78" s="46"/>
      <c r="E78" s="47">
        <v>0</v>
      </c>
      <c r="F78" s="47"/>
      <c r="G78" s="47">
        <v>435574</v>
      </c>
      <c r="H78" s="47"/>
      <c r="I78" s="47">
        <v>435574</v>
      </c>
      <c r="J78" s="47"/>
      <c r="K78" s="47">
        <v>0</v>
      </c>
      <c r="L78" s="47"/>
      <c r="M78" s="47">
        <v>0</v>
      </c>
      <c r="N78" s="47"/>
      <c r="O78" s="47">
        <v>0</v>
      </c>
      <c r="P78" s="47"/>
      <c r="Q78" s="48">
        <v>138487301</v>
      </c>
      <c r="R78" s="47"/>
      <c r="S78" s="48">
        <v>138487301</v>
      </c>
      <c r="T78" s="47"/>
      <c r="U78" s="46">
        <v>0.11</v>
      </c>
    </row>
    <row r="79" spans="1:21" ht="23.1" customHeight="1" x14ac:dyDescent="0.45">
      <c r="A79" s="45" t="s">
        <v>57</v>
      </c>
      <c r="B79" s="45"/>
      <c r="C79" s="46">
        <v>0</v>
      </c>
      <c r="D79" s="46"/>
      <c r="E79" s="47">
        <v>4346888987</v>
      </c>
      <c r="F79" s="47"/>
      <c r="G79" s="47">
        <v>0</v>
      </c>
      <c r="H79" s="47"/>
      <c r="I79" s="47">
        <v>4346888987</v>
      </c>
      <c r="J79" s="47"/>
      <c r="K79" s="47">
        <v>6.02</v>
      </c>
      <c r="L79" s="47"/>
      <c r="M79" s="47">
        <v>0</v>
      </c>
      <c r="N79" s="47"/>
      <c r="O79" s="47">
        <v>2545208274</v>
      </c>
      <c r="P79" s="47"/>
      <c r="Q79" s="48">
        <v>0</v>
      </c>
      <c r="R79" s="47"/>
      <c r="S79" s="48">
        <v>2545208274</v>
      </c>
      <c r="T79" s="47"/>
      <c r="U79" s="46">
        <v>2.04</v>
      </c>
    </row>
    <row r="80" spans="1:21" ht="23.1" customHeight="1" x14ac:dyDescent="0.45">
      <c r="A80" s="45" t="s">
        <v>211</v>
      </c>
      <c r="B80" s="45"/>
      <c r="C80" s="46">
        <v>0</v>
      </c>
      <c r="D80" s="46"/>
      <c r="E80" s="47">
        <v>0</v>
      </c>
      <c r="F80" s="47"/>
      <c r="G80" s="47">
        <v>0</v>
      </c>
      <c r="H80" s="47"/>
      <c r="I80" s="47">
        <v>0</v>
      </c>
      <c r="J80" s="47"/>
      <c r="K80" s="47">
        <v>0</v>
      </c>
      <c r="L80" s="47"/>
      <c r="M80" s="47">
        <v>0</v>
      </c>
      <c r="N80" s="47"/>
      <c r="O80" s="47">
        <v>0</v>
      </c>
      <c r="P80" s="47"/>
      <c r="Q80" s="48">
        <v>1657019644</v>
      </c>
      <c r="R80" s="47"/>
      <c r="S80" s="48">
        <v>1657019644</v>
      </c>
      <c r="T80" s="47"/>
      <c r="U80" s="46">
        <v>1.33</v>
      </c>
    </row>
    <row r="81" spans="1:21" ht="23.1" customHeight="1" x14ac:dyDescent="0.45">
      <c r="A81" s="45" t="s">
        <v>58</v>
      </c>
      <c r="B81" s="45"/>
      <c r="C81" s="46">
        <v>0</v>
      </c>
      <c r="D81" s="46"/>
      <c r="E81" s="47">
        <v>83325374</v>
      </c>
      <c r="F81" s="47"/>
      <c r="G81" s="47">
        <v>0</v>
      </c>
      <c r="H81" s="47"/>
      <c r="I81" s="47">
        <v>83325374</v>
      </c>
      <c r="J81" s="47"/>
      <c r="K81" s="47">
        <v>0.12</v>
      </c>
      <c r="L81" s="47"/>
      <c r="M81" s="47">
        <v>0</v>
      </c>
      <c r="N81" s="47"/>
      <c r="O81" s="47">
        <v>83325374</v>
      </c>
      <c r="P81" s="47"/>
      <c r="Q81" s="48">
        <v>0</v>
      </c>
      <c r="R81" s="47"/>
      <c r="S81" s="48">
        <v>83325374</v>
      </c>
      <c r="T81" s="47"/>
      <c r="U81" s="46">
        <v>7.0000000000000007E-2</v>
      </c>
    </row>
    <row r="82" spans="1:21" ht="23.1" customHeight="1" x14ac:dyDescent="0.45">
      <c r="A82" s="45" t="s">
        <v>59</v>
      </c>
      <c r="B82" s="45"/>
      <c r="C82" s="46">
        <v>0</v>
      </c>
      <c r="D82" s="46"/>
      <c r="E82" s="47">
        <v>-121677800</v>
      </c>
      <c r="F82" s="47"/>
      <c r="G82" s="47">
        <v>281910064</v>
      </c>
      <c r="H82" s="47"/>
      <c r="I82" s="47">
        <v>160232264</v>
      </c>
      <c r="J82" s="47"/>
      <c r="K82" s="47">
        <v>0.22</v>
      </c>
      <c r="L82" s="47"/>
      <c r="M82" s="47">
        <v>0</v>
      </c>
      <c r="N82" s="47"/>
      <c r="O82" s="47">
        <v>0</v>
      </c>
      <c r="P82" s="47"/>
      <c r="Q82" s="48">
        <v>1123602099</v>
      </c>
      <c r="R82" s="47"/>
      <c r="S82" s="48">
        <v>1123602099</v>
      </c>
      <c r="T82" s="47"/>
      <c r="U82" s="46">
        <v>0.9</v>
      </c>
    </row>
    <row r="83" spans="1:21" ht="23.1" customHeight="1" x14ac:dyDescent="0.45">
      <c r="A83" s="45" t="s">
        <v>60</v>
      </c>
      <c r="B83" s="45"/>
      <c r="C83" s="46">
        <v>0</v>
      </c>
      <c r="D83" s="46"/>
      <c r="E83" s="47">
        <v>355201212</v>
      </c>
      <c r="F83" s="47"/>
      <c r="G83" s="47">
        <v>1672409789</v>
      </c>
      <c r="H83" s="47"/>
      <c r="I83" s="47">
        <v>2027611001</v>
      </c>
      <c r="J83" s="47"/>
      <c r="K83" s="47">
        <v>2.81</v>
      </c>
      <c r="L83" s="47"/>
      <c r="M83" s="47">
        <v>0</v>
      </c>
      <c r="N83" s="47"/>
      <c r="O83" s="47">
        <v>661232333</v>
      </c>
      <c r="P83" s="47"/>
      <c r="Q83" s="48">
        <v>1672409789</v>
      </c>
      <c r="R83" s="47"/>
      <c r="S83" s="48">
        <v>2333642122</v>
      </c>
      <c r="T83" s="47"/>
      <c r="U83" s="46">
        <v>1.87</v>
      </c>
    </row>
    <row r="84" spans="1:21" ht="23.1" customHeight="1" x14ac:dyDescent="0.45">
      <c r="A84" s="45" t="s">
        <v>61</v>
      </c>
      <c r="B84" s="45"/>
      <c r="C84" s="46">
        <v>0</v>
      </c>
      <c r="D84" s="46"/>
      <c r="E84" s="47">
        <v>1142222678</v>
      </c>
      <c r="F84" s="47"/>
      <c r="G84" s="47">
        <v>0</v>
      </c>
      <c r="H84" s="47"/>
      <c r="I84" s="47">
        <v>1142222678</v>
      </c>
      <c r="J84" s="47"/>
      <c r="K84" s="47">
        <v>1.58</v>
      </c>
      <c r="L84" s="47"/>
      <c r="M84" s="47">
        <v>0</v>
      </c>
      <c r="N84" s="47"/>
      <c r="O84" s="47">
        <v>300977890</v>
      </c>
      <c r="P84" s="47"/>
      <c r="Q84" s="48">
        <v>0</v>
      </c>
      <c r="R84" s="47"/>
      <c r="S84" s="48">
        <v>300977890</v>
      </c>
      <c r="T84" s="47"/>
      <c r="U84" s="46">
        <v>0.24</v>
      </c>
    </row>
    <row r="85" spans="1:21" ht="23.1" customHeight="1" x14ac:dyDescent="0.45">
      <c r="A85" s="45" t="s">
        <v>197</v>
      </c>
      <c r="B85" s="45"/>
      <c r="C85" s="46">
        <v>0</v>
      </c>
      <c r="D85" s="46"/>
      <c r="E85" s="47">
        <v>0</v>
      </c>
      <c r="F85" s="47"/>
      <c r="G85" s="47">
        <v>0</v>
      </c>
      <c r="H85" s="47"/>
      <c r="I85" s="47">
        <v>0</v>
      </c>
      <c r="J85" s="47"/>
      <c r="K85" s="47">
        <v>0</v>
      </c>
      <c r="L85" s="47"/>
      <c r="M85" s="47">
        <v>0</v>
      </c>
      <c r="N85" s="47"/>
      <c r="O85" s="47">
        <v>0</v>
      </c>
      <c r="P85" s="47"/>
      <c r="Q85" s="48">
        <v>682042142</v>
      </c>
      <c r="R85" s="47"/>
      <c r="S85" s="48">
        <v>682042142</v>
      </c>
      <c r="T85" s="47"/>
      <c r="U85" s="46">
        <v>0.55000000000000004</v>
      </c>
    </row>
    <row r="86" spans="1:21" ht="23.1" customHeight="1" x14ac:dyDescent="0.45">
      <c r="A86" s="45" t="s">
        <v>223</v>
      </c>
      <c r="B86" s="45"/>
      <c r="C86" s="46">
        <v>0</v>
      </c>
      <c r="D86" s="46"/>
      <c r="E86" s="47">
        <v>0</v>
      </c>
      <c r="F86" s="47"/>
      <c r="G86" s="47">
        <v>0</v>
      </c>
      <c r="H86" s="47"/>
      <c r="I86" s="47">
        <v>0</v>
      </c>
      <c r="J86" s="47"/>
      <c r="K86" s="47">
        <v>0</v>
      </c>
      <c r="L86" s="47"/>
      <c r="M86" s="47">
        <v>0</v>
      </c>
      <c r="N86" s="47"/>
      <c r="O86" s="47">
        <v>0</v>
      </c>
      <c r="P86" s="47"/>
      <c r="Q86" s="48">
        <v>618085014</v>
      </c>
      <c r="R86" s="47"/>
      <c r="S86" s="48">
        <v>618085014</v>
      </c>
      <c r="T86" s="47"/>
      <c r="U86" s="46">
        <v>0.49</v>
      </c>
    </row>
    <row r="87" spans="1:21" ht="23.1" customHeight="1" x14ac:dyDescent="0.45">
      <c r="A87" s="45" t="s">
        <v>62</v>
      </c>
      <c r="B87" s="45"/>
      <c r="C87" s="46">
        <v>0</v>
      </c>
      <c r="D87" s="46"/>
      <c r="E87" s="47">
        <v>1353113500</v>
      </c>
      <c r="F87" s="47"/>
      <c r="G87" s="47">
        <v>228232549</v>
      </c>
      <c r="H87" s="47"/>
      <c r="I87" s="47">
        <v>1581346049</v>
      </c>
      <c r="J87" s="47"/>
      <c r="K87" s="47">
        <v>2.19</v>
      </c>
      <c r="L87" s="47"/>
      <c r="M87" s="47">
        <v>0</v>
      </c>
      <c r="N87" s="47"/>
      <c r="O87" s="47">
        <v>514770000</v>
      </c>
      <c r="P87" s="47"/>
      <c r="Q87" s="48">
        <v>228232549</v>
      </c>
      <c r="R87" s="47"/>
      <c r="S87" s="48">
        <v>743002549</v>
      </c>
      <c r="T87" s="47"/>
      <c r="U87" s="46">
        <v>0.59</v>
      </c>
    </row>
    <row r="88" spans="1:21" ht="23.1" customHeight="1" x14ac:dyDescent="0.45">
      <c r="A88" s="45" t="s">
        <v>63</v>
      </c>
      <c r="B88" s="45"/>
      <c r="C88" s="46">
        <v>0</v>
      </c>
      <c r="D88" s="46"/>
      <c r="E88" s="47">
        <v>860469479</v>
      </c>
      <c r="F88" s="47"/>
      <c r="G88" s="47">
        <v>0</v>
      </c>
      <c r="H88" s="47"/>
      <c r="I88" s="47">
        <v>860469479</v>
      </c>
      <c r="J88" s="47"/>
      <c r="K88" s="47">
        <v>1.19</v>
      </c>
      <c r="L88" s="47"/>
      <c r="M88" s="47">
        <v>0</v>
      </c>
      <c r="N88" s="47"/>
      <c r="O88" s="47">
        <v>943531463</v>
      </c>
      <c r="P88" s="47"/>
      <c r="Q88" s="48">
        <v>0</v>
      </c>
      <c r="R88" s="47"/>
      <c r="S88" s="48">
        <v>943531463</v>
      </c>
      <c r="T88" s="47"/>
      <c r="U88" s="46">
        <v>0.75</v>
      </c>
    </row>
    <row r="89" spans="1:21" ht="23.1" customHeight="1" x14ac:dyDescent="0.45">
      <c r="A89" s="45" t="s">
        <v>64</v>
      </c>
      <c r="B89" s="45"/>
      <c r="C89" s="46">
        <v>0</v>
      </c>
      <c r="D89" s="46"/>
      <c r="E89" s="47">
        <v>-733004040</v>
      </c>
      <c r="F89" s="47"/>
      <c r="G89" s="47">
        <v>884791427</v>
      </c>
      <c r="H89" s="47"/>
      <c r="I89" s="47">
        <v>151787387</v>
      </c>
      <c r="J89" s="47"/>
      <c r="K89" s="47">
        <v>0.21</v>
      </c>
      <c r="L89" s="47"/>
      <c r="M89" s="47">
        <v>0</v>
      </c>
      <c r="N89" s="47"/>
      <c r="O89" s="47">
        <v>0</v>
      </c>
      <c r="P89" s="47"/>
      <c r="Q89" s="48">
        <v>2426942480</v>
      </c>
      <c r="R89" s="47"/>
      <c r="S89" s="48">
        <v>2426942480</v>
      </c>
      <c r="T89" s="47"/>
      <c r="U89" s="46">
        <v>1.94</v>
      </c>
    </row>
    <row r="90" spans="1:21" ht="23.1" customHeight="1" x14ac:dyDescent="0.45">
      <c r="A90" s="45" t="s">
        <v>222</v>
      </c>
      <c r="B90" s="45"/>
      <c r="C90" s="46">
        <v>0</v>
      </c>
      <c r="D90" s="46"/>
      <c r="E90" s="47">
        <v>0</v>
      </c>
      <c r="F90" s="47"/>
      <c r="G90" s="47">
        <v>0</v>
      </c>
      <c r="H90" s="47"/>
      <c r="I90" s="47">
        <v>0</v>
      </c>
      <c r="J90" s="47"/>
      <c r="K90" s="47">
        <v>0</v>
      </c>
      <c r="L90" s="47"/>
      <c r="M90" s="47">
        <v>0</v>
      </c>
      <c r="N90" s="47"/>
      <c r="O90" s="47">
        <v>0</v>
      </c>
      <c r="P90" s="47"/>
      <c r="Q90" s="48">
        <v>342482</v>
      </c>
      <c r="R90" s="47"/>
      <c r="S90" s="48">
        <v>342482</v>
      </c>
      <c r="T90" s="47"/>
      <c r="U90" s="46">
        <v>0</v>
      </c>
    </row>
    <row r="91" spans="1:21" ht="23.1" customHeight="1" x14ac:dyDescent="0.45">
      <c r="A91" s="45" t="s">
        <v>65</v>
      </c>
      <c r="B91" s="45"/>
      <c r="C91" s="46">
        <v>0</v>
      </c>
      <c r="D91" s="46"/>
      <c r="E91" s="47">
        <v>-1154566933</v>
      </c>
      <c r="F91" s="47"/>
      <c r="G91" s="47">
        <v>621132308</v>
      </c>
      <c r="H91" s="47"/>
      <c r="I91" s="47">
        <v>-533434625</v>
      </c>
      <c r="J91" s="47"/>
      <c r="K91" s="47">
        <v>-0.74</v>
      </c>
      <c r="L91" s="47"/>
      <c r="M91" s="47">
        <v>0</v>
      </c>
      <c r="N91" s="47"/>
      <c r="O91" s="47">
        <v>1068689088</v>
      </c>
      <c r="P91" s="47"/>
      <c r="Q91" s="48">
        <v>621132308</v>
      </c>
      <c r="R91" s="47"/>
      <c r="S91" s="48">
        <v>1689821396</v>
      </c>
      <c r="T91" s="47"/>
      <c r="U91" s="46">
        <v>1.35</v>
      </c>
    </row>
    <row r="92" spans="1:21" ht="23.1" customHeight="1" x14ac:dyDescent="0.45">
      <c r="A92" s="45" t="s">
        <v>66</v>
      </c>
      <c r="B92" s="45"/>
      <c r="C92" s="46">
        <v>0</v>
      </c>
      <c r="D92" s="46"/>
      <c r="E92" s="47">
        <v>1678933314</v>
      </c>
      <c r="F92" s="47"/>
      <c r="G92" s="47">
        <v>0</v>
      </c>
      <c r="H92" s="47"/>
      <c r="I92" s="47">
        <v>1678933314</v>
      </c>
      <c r="J92" s="47"/>
      <c r="K92" s="47">
        <v>2.33</v>
      </c>
      <c r="L92" s="47"/>
      <c r="M92" s="47">
        <v>0</v>
      </c>
      <c r="N92" s="47"/>
      <c r="O92" s="47">
        <v>2270838000</v>
      </c>
      <c r="P92" s="47"/>
      <c r="Q92" s="48">
        <v>0</v>
      </c>
      <c r="R92" s="47"/>
      <c r="S92" s="48">
        <v>2270838000</v>
      </c>
      <c r="T92" s="47"/>
      <c r="U92" s="46">
        <v>1.82</v>
      </c>
    </row>
    <row r="93" spans="1:21" ht="23.1" customHeight="1" x14ac:dyDescent="0.45">
      <c r="A93" s="45" t="s">
        <v>210</v>
      </c>
      <c r="B93" s="45"/>
      <c r="C93" s="46">
        <v>0</v>
      </c>
      <c r="D93" s="46"/>
      <c r="E93" s="47">
        <v>0</v>
      </c>
      <c r="F93" s="47"/>
      <c r="G93" s="47">
        <v>0</v>
      </c>
      <c r="H93" s="47"/>
      <c r="I93" s="47">
        <v>0</v>
      </c>
      <c r="J93" s="47"/>
      <c r="K93" s="47">
        <v>0</v>
      </c>
      <c r="L93" s="47"/>
      <c r="M93" s="47">
        <v>0</v>
      </c>
      <c r="N93" s="47"/>
      <c r="O93" s="47">
        <v>0</v>
      </c>
      <c r="P93" s="47"/>
      <c r="Q93" s="48">
        <v>3351780</v>
      </c>
      <c r="R93" s="47"/>
      <c r="S93" s="48">
        <v>3351780</v>
      </c>
      <c r="T93" s="47"/>
      <c r="U93" s="46">
        <v>0</v>
      </c>
    </row>
    <row r="94" spans="1:21" ht="23.1" customHeight="1" x14ac:dyDescent="0.45">
      <c r="A94" s="45" t="s">
        <v>67</v>
      </c>
      <c r="B94" s="45"/>
      <c r="C94" s="46">
        <v>0</v>
      </c>
      <c r="D94" s="46"/>
      <c r="E94" s="47">
        <v>319927518</v>
      </c>
      <c r="F94" s="47"/>
      <c r="G94" s="47">
        <v>50932</v>
      </c>
      <c r="H94" s="47"/>
      <c r="I94" s="47">
        <v>319978450</v>
      </c>
      <c r="J94" s="47"/>
      <c r="K94" s="47">
        <v>0.44</v>
      </c>
      <c r="L94" s="47"/>
      <c r="M94" s="47">
        <v>552500000</v>
      </c>
      <c r="N94" s="47"/>
      <c r="O94" s="47">
        <v>566258008</v>
      </c>
      <c r="P94" s="47"/>
      <c r="Q94" s="48">
        <v>29960564</v>
      </c>
      <c r="R94" s="47"/>
      <c r="S94" s="48">
        <v>1148718572</v>
      </c>
      <c r="T94" s="47"/>
      <c r="U94" s="46">
        <v>0.92</v>
      </c>
    </row>
    <row r="95" spans="1:21" ht="23.1" customHeight="1" x14ac:dyDescent="0.45">
      <c r="A95" s="45" t="s">
        <v>68</v>
      </c>
      <c r="B95" s="45"/>
      <c r="C95" s="46">
        <v>0</v>
      </c>
      <c r="D95" s="46"/>
      <c r="E95" s="47">
        <v>-582475648</v>
      </c>
      <c r="F95" s="47"/>
      <c r="G95" s="47">
        <v>0</v>
      </c>
      <c r="H95" s="47"/>
      <c r="I95" s="47">
        <v>-582475648</v>
      </c>
      <c r="J95" s="47"/>
      <c r="K95" s="47">
        <v>-0.81</v>
      </c>
      <c r="L95" s="47"/>
      <c r="M95" s="47">
        <v>0</v>
      </c>
      <c r="N95" s="47"/>
      <c r="O95" s="47">
        <v>-359740802</v>
      </c>
      <c r="P95" s="47"/>
      <c r="Q95" s="48">
        <v>79306949</v>
      </c>
      <c r="R95" s="47"/>
      <c r="S95" s="48">
        <v>-280433853</v>
      </c>
      <c r="T95" s="47"/>
      <c r="U95" s="46">
        <v>-0.22</v>
      </c>
    </row>
    <row r="96" spans="1:21" ht="23.1" customHeight="1" x14ac:dyDescent="0.45">
      <c r="A96" s="45" t="s">
        <v>69</v>
      </c>
      <c r="B96" s="45"/>
      <c r="C96" s="46">
        <v>0</v>
      </c>
      <c r="D96" s="46"/>
      <c r="E96" s="47">
        <v>0</v>
      </c>
      <c r="F96" s="47"/>
      <c r="G96" s="47">
        <v>798510791</v>
      </c>
      <c r="H96" s="47"/>
      <c r="I96" s="47">
        <v>798510791</v>
      </c>
      <c r="J96" s="47"/>
      <c r="K96" s="47">
        <v>1.1100000000000001</v>
      </c>
      <c r="L96" s="47"/>
      <c r="M96" s="47">
        <v>0</v>
      </c>
      <c r="N96" s="47"/>
      <c r="O96" s="47">
        <v>0</v>
      </c>
      <c r="P96" s="47"/>
      <c r="Q96" s="48">
        <v>798510791</v>
      </c>
      <c r="R96" s="47"/>
      <c r="S96" s="48">
        <v>798510791</v>
      </c>
      <c r="T96" s="47"/>
      <c r="U96" s="46">
        <v>0.64</v>
      </c>
    </row>
    <row r="97" spans="1:21" ht="23.1" customHeight="1" x14ac:dyDescent="0.45">
      <c r="A97" s="45" t="s">
        <v>70</v>
      </c>
      <c r="B97" s="45"/>
      <c r="C97" s="46">
        <v>0</v>
      </c>
      <c r="D97" s="46"/>
      <c r="E97" s="47">
        <v>3555628542</v>
      </c>
      <c r="F97" s="47"/>
      <c r="G97" s="47">
        <v>0</v>
      </c>
      <c r="H97" s="47"/>
      <c r="I97" s="47">
        <v>3555628542</v>
      </c>
      <c r="J97" s="47"/>
      <c r="K97" s="47">
        <v>4.93</v>
      </c>
      <c r="L97" s="47"/>
      <c r="M97" s="47">
        <v>0</v>
      </c>
      <c r="N97" s="47"/>
      <c r="O97" s="47">
        <v>3555628542</v>
      </c>
      <c r="P97" s="47"/>
      <c r="Q97" s="48">
        <v>0</v>
      </c>
      <c r="R97" s="47"/>
      <c r="S97" s="48">
        <v>3555628542</v>
      </c>
      <c r="T97" s="47"/>
      <c r="U97" s="46">
        <v>2.84</v>
      </c>
    </row>
    <row r="98" spans="1:21" ht="23.1" customHeight="1" x14ac:dyDescent="0.45">
      <c r="A98" s="45" t="s">
        <v>71</v>
      </c>
      <c r="B98" s="45"/>
      <c r="C98" s="46">
        <v>0</v>
      </c>
      <c r="D98" s="46"/>
      <c r="E98" s="47">
        <v>427174978</v>
      </c>
      <c r="F98" s="47"/>
      <c r="G98" s="47">
        <v>0</v>
      </c>
      <c r="H98" s="47"/>
      <c r="I98" s="47">
        <v>427174978</v>
      </c>
      <c r="J98" s="47"/>
      <c r="K98" s="47">
        <v>0.59</v>
      </c>
      <c r="L98" s="47"/>
      <c r="M98" s="47">
        <v>0</v>
      </c>
      <c r="N98" s="47"/>
      <c r="O98" s="47">
        <v>427174978</v>
      </c>
      <c r="P98" s="47"/>
      <c r="Q98" s="48">
        <v>0</v>
      </c>
      <c r="R98" s="47"/>
      <c r="S98" s="48">
        <v>427174978</v>
      </c>
      <c r="T98" s="47"/>
      <c r="U98" s="46">
        <v>0.34</v>
      </c>
    </row>
    <row r="99" spans="1:21" ht="23.1" customHeight="1" x14ac:dyDescent="0.45">
      <c r="A99" s="45" t="s">
        <v>72</v>
      </c>
      <c r="B99" s="45"/>
      <c r="C99" s="46">
        <v>0</v>
      </c>
      <c r="D99" s="46"/>
      <c r="E99" s="47">
        <v>1775337080</v>
      </c>
      <c r="F99" s="47"/>
      <c r="G99" s="47">
        <v>0</v>
      </c>
      <c r="H99" s="47"/>
      <c r="I99" s="47">
        <v>1775337080</v>
      </c>
      <c r="J99" s="47"/>
      <c r="K99" s="47">
        <v>2.46</v>
      </c>
      <c r="L99" s="47"/>
      <c r="M99" s="47">
        <v>0</v>
      </c>
      <c r="N99" s="47"/>
      <c r="O99" s="47">
        <v>1775337080</v>
      </c>
      <c r="P99" s="47"/>
      <c r="Q99" s="48">
        <v>0</v>
      </c>
      <c r="R99" s="47"/>
      <c r="S99" s="48">
        <v>1775337080</v>
      </c>
      <c r="T99" s="47"/>
      <c r="U99" s="46">
        <v>1.42</v>
      </c>
    </row>
    <row r="100" spans="1:21" ht="23.1" customHeight="1" x14ac:dyDescent="0.45">
      <c r="A100" s="45" t="s">
        <v>229</v>
      </c>
      <c r="B100" s="45"/>
      <c r="C100" s="46">
        <v>0</v>
      </c>
      <c r="D100" s="46"/>
      <c r="E100" s="47">
        <v>0</v>
      </c>
      <c r="F100" s="47"/>
      <c r="G100" s="47">
        <v>0</v>
      </c>
      <c r="H100" s="47"/>
      <c r="I100" s="47">
        <v>0</v>
      </c>
      <c r="J100" s="47"/>
      <c r="K100" s="47">
        <v>0</v>
      </c>
      <c r="L100" s="47"/>
      <c r="M100" s="47">
        <v>0</v>
      </c>
      <c r="N100" s="47"/>
      <c r="O100" s="47">
        <v>0</v>
      </c>
      <c r="P100" s="47"/>
      <c r="Q100" s="48">
        <v>-503885464</v>
      </c>
      <c r="R100" s="47"/>
      <c r="S100" s="48">
        <v>-503885464</v>
      </c>
      <c r="T100" s="47"/>
      <c r="U100" s="46">
        <v>-0.4</v>
      </c>
    </row>
    <row r="101" spans="1:21" ht="23.1" customHeight="1" x14ac:dyDescent="0.45">
      <c r="A101" s="45" t="s">
        <v>228</v>
      </c>
      <c r="B101" s="45"/>
      <c r="C101" s="46">
        <v>0</v>
      </c>
      <c r="D101" s="46"/>
      <c r="E101" s="47">
        <v>0</v>
      </c>
      <c r="F101" s="47"/>
      <c r="G101" s="47">
        <v>6667</v>
      </c>
      <c r="H101" s="47"/>
      <c r="I101" s="47">
        <v>6667</v>
      </c>
      <c r="J101" s="47"/>
      <c r="K101" s="47">
        <v>0</v>
      </c>
      <c r="L101" s="47"/>
      <c r="M101" s="47">
        <v>0</v>
      </c>
      <c r="N101" s="47"/>
      <c r="O101" s="47">
        <v>0</v>
      </c>
      <c r="P101" s="47"/>
      <c r="Q101" s="48">
        <v>-350310031</v>
      </c>
      <c r="R101" s="47"/>
      <c r="S101" s="48">
        <v>-350310031</v>
      </c>
      <c r="T101" s="47"/>
      <c r="U101" s="46">
        <v>-0.28000000000000003</v>
      </c>
    </row>
    <row r="102" spans="1:21" ht="23.1" customHeight="1" x14ac:dyDescent="0.45">
      <c r="A102" s="45" t="s">
        <v>116</v>
      </c>
      <c r="B102" s="45"/>
      <c r="C102" s="46">
        <v>0</v>
      </c>
      <c r="D102" s="46"/>
      <c r="E102" s="47">
        <v>55428807</v>
      </c>
      <c r="F102" s="47"/>
      <c r="G102" s="47">
        <v>-939888902</v>
      </c>
      <c r="H102" s="47"/>
      <c r="I102" s="47">
        <v>-884460095</v>
      </c>
      <c r="J102" s="47"/>
      <c r="K102" s="47">
        <v>-1.23</v>
      </c>
      <c r="L102" s="47"/>
      <c r="M102" s="47">
        <v>0</v>
      </c>
      <c r="N102" s="47"/>
      <c r="O102" s="47">
        <v>0</v>
      </c>
      <c r="P102" s="47"/>
      <c r="Q102" s="48">
        <v>-939888902</v>
      </c>
      <c r="R102" s="47"/>
      <c r="S102" s="48">
        <v>-939888902</v>
      </c>
      <c r="T102" s="47"/>
      <c r="U102" s="46">
        <v>-0.75</v>
      </c>
    </row>
    <row r="103" spans="1:21" ht="23.1" customHeight="1" x14ac:dyDescent="0.45">
      <c r="A103" s="45" t="s">
        <v>118</v>
      </c>
      <c r="B103" s="45"/>
      <c r="C103" s="46">
        <v>0</v>
      </c>
      <c r="D103" s="46"/>
      <c r="E103" s="47">
        <v>-34935796</v>
      </c>
      <c r="F103" s="47"/>
      <c r="G103" s="47">
        <v>-1825320758</v>
      </c>
      <c r="H103" s="47"/>
      <c r="I103" s="47">
        <v>-1860256554</v>
      </c>
      <c r="J103" s="47"/>
      <c r="K103" s="47">
        <v>-2.58</v>
      </c>
      <c r="L103" s="47"/>
      <c r="M103" s="47">
        <v>0</v>
      </c>
      <c r="N103" s="47"/>
      <c r="O103" s="47">
        <v>0</v>
      </c>
      <c r="P103" s="47"/>
      <c r="Q103" s="48">
        <v>-1825320758</v>
      </c>
      <c r="R103" s="47"/>
      <c r="S103" s="48">
        <v>-1825320758</v>
      </c>
      <c r="T103" s="47"/>
      <c r="U103" s="46">
        <v>-1.46</v>
      </c>
    </row>
    <row r="104" spans="1:21" ht="23.1" customHeight="1" x14ac:dyDescent="0.45">
      <c r="A104" s="45" t="s">
        <v>119</v>
      </c>
      <c r="B104" s="45"/>
      <c r="C104" s="46">
        <v>0</v>
      </c>
      <c r="D104" s="46"/>
      <c r="E104" s="47">
        <v>-368171649</v>
      </c>
      <c r="F104" s="47"/>
      <c r="G104" s="47">
        <v>0</v>
      </c>
      <c r="H104" s="47"/>
      <c r="I104" s="47">
        <v>-368171649</v>
      </c>
      <c r="J104" s="47"/>
      <c r="K104" s="47">
        <v>-0.51</v>
      </c>
      <c r="L104" s="47"/>
      <c r="M104" s="47">
        <v>0</v>
      </c>
      <c r="N104" s="47"/>
      <c r="O104" s="47">
        <v>-382337122</v>
      </c>
      <c r="P104" s="47"/>
      <c r="Q104" s="48">
        <v>0</v>
      </c>
      <c r="R104" s="47"/>
      <c r="S104" s="48">
        <v>-382337122</v>
      </c>
      <c r="T104" s="47"/>
      <c r="U104" s="46">
        <v>-0.31</v>
      </c>
    </row>
    <row r="105" spans="1:21" ht="23.1" customHeight="1" x14ac:dyDescent="0.45">
      <c r="A105" s="45" t="s">
        <v>120</v>
      </c>
      <c r="B105" s="45"/>
      <c r="C105" s="46">
        <v>0</v>
      </c>
      <c r="D105" s="46"/>
      <c r="E105" s="47">
        <v>-286505875</v>
      </c>
      <c r="F105" s="47"/>
      <c r="G105" s="47">
        <v>0</v>
      </c>
      <c r="H105" s="47"/>
      <c r="I105" s="47">
        <v>-286505875</v>
      </c>
      <c r="J105" s="47"/>
      <c r="K105" s="47">
        <v>-0.4</v>
      </c>
      <c r="L105" s="47"/>
      <c r="M105" s="47">
        <v>0</v>
      </c>
      <c r="N105" s="47"/>
      <c r="O105" s="47">
        <v>-286505875</v>
      </c>
      <c r="P105" s="47"/>
      <c r="Q105" s="48">
        <v>0</v>
      </c>
      <c r="R105" s="47"/>
      <c r="S105" s="48">
        <v>-286505875</v>
      </c>
      <c r="T105" s="47"/>
      <c r="U105" s="46">
        <v>-0.23</v>
      </c>
    </row>
    <row r="106" spans="1:21" ht="23.1" customHeight="1" x14ac:dyDescent="0.45">
      <c r="A106" s="45" t="s">
        <v>121</v>
      </c>
      <c r="B106" s="45"/>
      <c r="C106" s="46">
        <v>0</v>
      </c>
      <c r="D106" s="46"/>
      <c r="E106" s="47">
        <v>-312430260</v>
      </c>
      <c r="F106" s="47"/>
      <c r="G106" s="47">
        <v>0</v>
      </c>
      <c r="H106" s="47"/>
      <c r="I106" s="47">
        <v>-312430260</v>
      </c>
      <c r="J106" s="47"/>
      <c r="K106" s="47">
        <v>-0.43</v>
      </c>
      <c r="L106" s="47"/>
      <c r="M106" s="47">
        <v>0</v>
      </c>
      <c r="N106" s="47"/>
      <c r="O106" s="47">
        <v>-312430260</v>
      </c>
      <c r="P106" s="47"/>
      <c r="Q106" s="48">
        <v>0</v>
      </c>
      <c r="R106" s="47"/>
      <c r="S106" s="48">
        <v>-312430260</v>
      </c>
      <c r="T106" s="47"/>
      <c r="U106" s="46">
        <v>-0.25</v>
      </c>
    </row>
    <row r="107" spans="1:21" ht="23.1" customHeight="1" x14ac:dyDescent="0.45">
      <c r="A107" s="45" t="s">
        <v>122</v>
      </c>
      <c r="B107" s="45"/>
      <c r="C107" s="46">
        <v>0</v>
      </c>
      <c r="D107" s="46"/>
      <c r="E107" s="47">
        <v>-417766238</v>
      </c>
      <c r="F107" s="47"/>
      <c r="G107" s="47">
        <v>0</v>
      </c>
      <c r="H107" s="47"/>
      <c r="I107" s="47">
        <v>-417766238</v>
      </c>
      <c r="J107" s="47"/>
      <c r="K107" s="47">
        <v>-0.57999999999999996</v>
      </c>
      <c r="L107" s="47"/>
      <c r="M107" s="47">
        <v>0</v>
      </c>
      <c r="N107" s="47"/>
      <c r="O107" s="47">
        <v>-417766238</v>
      </c>
      <c r="P107" s="47"/>
      <c r="Q107" s="48">
        <v>0</v>
      </c>
      <c r="R107" s="47"/>
      <c r="S107" s="48">
        <v>-417766238</v>
      </c>
      <c r="T107" s="47"/>
      <c r="U107" s="46">
        <v>-0.33</v>
      </c>
    </row>
    <row r="108" spans="1:21" ht="23.1" customHeight="1" x14ac:dyDescent="0.45">
      <c r="A108" s="45" t="s">
        <v>123</v>
      </c>
      <c r="B108" s="45"/>
      <c r="C108" s="46">
        <v>0</v>
      </c>
      <c r="D108" s="46"/>
      <c r="E108" s="47">
        <v>-262481908</v>
      </c>
      <c r="F108" s="47"/>
      <c r="G108" s="47">
        <v>0</v>
      </c>
      <c r="H108" s="47"/>
      <c r="I108" s="47">
        <v>-262481908</v>
      </c>
      <c r="J108" s="47"/>
      <c r="K108" s="47">
        <v>-0.36</v>
      </c>
      <c r="L108" s="47"/>
      <c r="M108" s="47">
        <v>0</v>
      </c>
      <c r="N108" s="47"/>
      <c r="O108" s="47">
        <v>-262481908</v>
      </c>
      <c r="P108" s="47"/>
      <c r="Q108" s="48">
        <v>0</v>
      </c>
      <c r="R108" s="47"/>
      <c r="S108" s="48">
        <v>-262481908</v>
      </c>
      <c r="T108" s="47"/>
      <c r="U108" s="46">
        <v>-0.21</v>
      </c>
    </row>
    <row r="109" spans="1:21" ht="23.1" customHeight="1" x14ac:dyDescent="0.45">
      <c r="A109" s="45" t="s">
        <v>124</v>
      </c>
      <c r="B109" s="45"/>
      <c r="C109" s="46">
        <v>0</v>
      </c>
      <c r="D109" s="46"/>
      <c r="E109" s="47">
        <v>-189504578</v>
      </c>
      <c r="F109" s="47"/>
      <c r="G109" s="47">
        <v>0</v>
      </c>
      <c r="H109" s="47"/>
      <c r="I109" s="47">
        <v>-189504578</v>
      </c>
      <c r="J109" s="47"/>
      <c r="K109" s="47">
        <v>-0.26</v>
      </c>
      <c r="L109" s="47"/>
      <c r="M109" s="47">
        <v>0</v>
      </c>
      <c r="N109" s="47"/>
      <c r="O109" s="47">
        <v>-189504578</v>
      </c>
      <c r="P109" s="47"/>
      <c r="Q109" s="48">
        <v>0</v>
      </c>
      <c r="R109" s="47"/>
      <c r="S109" s="48">
        <v>-189504578</v>
      </c>
      <c r="T109" s="47"/>
      <c r="U109" s="46">
        <v>-0.15</v>
      </c>
    </row>
    <row r="110" spans="1:21" ht="23.1" customHeight="1" x14ac:dyDescent="0.45">
      <c r="A110" s="45" t="s">
        <v>125</v>
      </c>
      <c r="B110" s="45"/>
      <c r="C110" s="46">
        <v>0</v>
      </c>
      <c r="D110" s="46"/>
      <c r="E110" s="47">
        <v>-579679930</v>
      </c>
      <c r="F110" s="47"/>
      <c r="G110" s="47">
        <v>0</v>
      </c>
      <c r="H110" s="47"/>
      <c r="I110" s="47">
        <v>-579679930</v>
      </c>
      <c r="J110" s="47"/>
      <c r="K110" s="47">
        <v>-0.8</v>
      </c>
      <c r="L110" s="47"/>
      <c r="M110" s="47">
        <v>0</v>
      </c>
      <c r="N110" s="47"/>
      <c r="O110" s="47">
        <v>-579679930</v>
      </c>
      <c r="P110" s="47"/>
      <c r="Q110" s="48">
        <v>0</v>
      </c>
      <c r="R110" s="47"/>
      <c r="S110" s="48">
        <v>-579679930</v>
      </c>
      <c r="T110" s="47"/>
      <c r="U110" s="46">
        <v>-0.46</v>
      </c>
    </row>
    <row r="111" spans="1:21" ht="23.1" customHeight="1" thickBot="1" x14ac:dyDescent="0.5">
      <c r="A111" s="45"/>
      <c r="B111" s="45"/>
      <c r="C111" s="50">
        <v>0</v>
      </c>
      <c r="D111" s="46"/>
      <c r="E111" s="49">
        <v>46681058214</v>
      </c>
      <c r="F111" s="47"/>
      <c r="G111" s="49">
        <v>23084183710</v>
      </c>
      <c r="H111" s="47"/>
      <c r="I111" s="49">
        <v>69765241924</v>
      </c>
      <c r="J111" s="47"/>
      <c r="K111" s="49">
        <v>96.67</v>
      </c>
      <c r="L111" s="47"/>
      <c r="M111" s="49">
        <v>552500000</v>
      </c>
      <c r="N111" s="47"/>
      <c r="O111" s="49">
        <v>61766177059</v>
      </c>
      <c r="P111" s="47"/>
      <c r="Q111" s="51">
        <v>56451660176</v>
      </c>
      <c r="R111" s="47"/>
      <c r="S111" s="51">
        <v>118770337235</v>
      </c>
      <c r="T111" s="47"/>
      <c r="U111" s="50">
        <v>95.05</v>
      </c>
    </row>
    <row r="112" spans="1:21" ht="23.1" customHeight="1" thickTop="1" x14ac:dyDescent="0.45">
      <c r="A112" s="45" t="s">
        <v>74</v>
      </c>
      <c r="B112" s="45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39"/>
      <c r="R112" s="52"/>
      <c r="S112" s="39"/>
      <c r="T112" s="52"/>
      <c r="U112" s="52"/>
    </row>
  </sheetData>
  <mergeCells count="15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  <mergeCell ref="C7:K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6"/>
  <sheetViews>
    <sheetView rightToLeft="1" zoomScaleNormal="100" zoomScaleSheetLayoutView="106" workbookViewId="0">
      <selection sqref="A1:XFD1048576"/>
    </sheetView>
  </sheetViews>
  <sheetFormatPr defaultColWidth="9" defaultRowHeight="18.75" x14ac:dyDescent="0.45"/>
  <cols>
    <col min="1" max="1" width="34.28515625" style="32" bestFit="1" customWidth="1"/>
    <col min="2" max="2" width="0.85546875" style="32" customWidth="1"/>
    <col min="3" max="3" width="24.42578125" style="32" bestFit="1" customWidth="1"/>
    <col min="4" max="4" width="0.85546875" style="32" customWidth="1"/>
    <col min="5" max="5" width="24.5703125" style="32" bestFit="1" customWidth="1"/>
    <col min="6" max="6" width="0.85546875" style="32" customWidth="1"/>
    <col min="7" max="7" width="21.85546875" style="32" bestFit="1" customWidth="1"/>
    <col min="8" max="8" width="0.85546875" style="32" customWidth="1"/>
    <col min="9" max="9" width="24.5703125" style="32" bestFit="1" customWidth="1"/>
    <col min="10" max="10" width="0.85546875" style="32" customWidth="1"/>
    <col min="11" max="11" width="21.85546875" style="32" bestFit="1" customWidth="1"/>
    <col min="12" max="12" width="13" style="62" customWidth="1"/>
    <col min="13" max="13" width="9" style="62" customWidth="1"/>
    <col min="14" max="16384" width="9" style="62"/>
  </cols>
  <sheetData>
    <row r="1" spans="1:12" x14ac:dyDescent="0.4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x14ac:dyDescent="0.45">
      <c r="A2" s="87" t="s">
        <v>151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45">
      <c r="A3" s="87" t="s">
        <v>152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x14ac:dyDescent="0.45">
      <c r="A4" s="90" t="s">
        <v>243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x14ac:dyDescent="0.4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37.5" customHeight="1" x14ac:dyDescent="0.45">
      <c r="A6" s="98" t="s">
        <v>244</v>
      </c>
      <c r="B6" s="98"/>
      <c r="C6" s="98"/>
      <c r="D6" s="42"/>
      <c r="E6" s="99" t="s">
        <v>170</v>
      </c>
      <c r="F6" s="99"/>
      <c r="G6" s="99"/>
      <c r="H6" s="68"/>
      <c r="I6" s="98" t="s">
        <v>171</v>
      </c>
      <c r="J6" s="98"/>
      <c r="K6" s="98"/>
      <c r="L6" s="69"/>
    </row>
    <row r="7" spans="1:12" ht="59.25" customHeight="1" x14ac:dyDescent="0.45">
      <c r="A7" s="37" t="s">
        <v>245</v>
      </c>
      <c r="B7" s="38"/>
      <c r="C7" s="38" t="s">
        <v>131</v>
      </c>
      <c r="D7" s="38"/>
      <c r="E7" s="38" t="s">
        <v>246</v>
      </c>
      <c r="F7" s="38"/>
      <c r="G7" s="38" t="s">
        <v>247</v>
      </c>
      <c r="H7" s="38"/>
      <c r="I7" s="38" t="s">
        <v>246</v>
      </c>
      <c r="J7" s="38"/>
      <c r="K7" s="38" t="s">
        <v>247</v>
      </c>
      <c r="L7" s="32"/>
    </row>
    <row r="8" spans="1:12" ht="22.5" customHeight="1" x14ac:dyDescent="0.45">
      <c r="A8" s="35"/>
      <c r="B8" s="35"/>
      <c r="C8" s="35"/>
      <c r="D8" s="35"/>
      <c r="E8" s="41" t="s">
        <v>237</v>
      </c>
      <c r="F8" s="41"/>
      <c r="G8" s="35"/>
      <c r="H8" s="35"/>
      <c r="I8" s="41" t="s">
        <v>237</v>
      </c>
      <c r="J8" s="41"/>
      <c r="K8" s="35"/>
      <c r="L8" s="32"/>
    </row>
    <row r="9" spans="1:12" ht="23.1" customHeight="1" x14ac:dyDescent="0.45">
      <c r="A9" s="45" t="s">
        <v>140</v>
      </c>
      <c r="B9" s="45"/>
      <c r="C9" s="45" t="s">
        <v>141</v>
      </c>
      <c r="D9" s="45"/>
      <c r="E9" s="47">
        <v>24077</v>
      </c>
      <c r="F9" s="47"/>
      <c r="G9" s="70" t="s">
        <v>248</v>
      </c>
      <c r="H9" s="70"/>
      <c r="I9" s="47">
        <v>51284</v>
      </c>
      <c r="J9" s="46"/>
      <c r="K9" s="45" t="s">
        <v>249</v>
      </c>
    </row>
    <row r="10" spans="1:12" ht="23.1" customHeight="1" x14ac:dyDescent="0.45">
      <c r="A10" s="45" t="s">
        <v>146</v>
      </c>
      <c r="B10" s="45"/>
      <c r="C10" s="45" t="s">
        <v>147</v>
      </c>
      <c r="D10" s="45"/>
      <c r="E10" s="47">
        <v>94614</v>
      </c>
      <c r="F10" s="47"/>
      <c r="G10" s="70" t="s">
        <v>250</v>
      </c>
      <c r="H10" s="70"/>
      <c r="I10" s="47">
        <v>603081</v>
      </c>
      <c r="J10" s="46"/>
      <c r="K10" s="45" t="s">
        <v>251</v>
      </c>
    </row>
    <row r="11" spans="1:12" ht="23.1" customHeight="1" x14ac:dyDescent="0.45">
      <c r="A11" s="45" t="s">
        <v>142</v>
      </c>
      <c r="B11" s="45"/>
      <c r="C11" s="45" t="s">
        <v>143</v>
      </c>
      <c r="D11" s="45"/>
      <c r="E11" s="47">
        <v>0</v>
      </c>
      <c r="F11" s="47"/>
      <c r="G11" s="70" t="s">
        <v>117</v>
      </c>
      <c r="H11" s="70"/>
      <c r="I11" s="47">
        <v>404488477</v>
      </c>
      <c r="J11" s="46"/>
      <c r="K11" s="45" t="s">
        <v>117</v>
      </c>
    </row>
    <row r="12" spans="1:12" ht="23.1" customHeight="1" x14ac:dyDescent="0.45">
      <c r="A12" s="45" t="s">
        <v>144</v>
      </c>
      <c r="B12" s="45"/>
      <c r="C12" s="45" t="s">
        <v>145</v>
      </c>
      <c r="D12" s="45"/>
      <c r="E12" s="47">
        <v>0</v>
      </c>
      <c r="F12" s="47"/>
      <c r="G12" s="70" t="s">
        <v>117</v>
      </c>
      <c r="H12" s="70"/>
      <c r="I12" s="47">
        <v>133502464</v>
      </c>
      <c r="J12" s="46"/>
      <c r="K12" s="45" t="s">
        <v>117</v>
      </c>
    </row>
    <row r="13" spans="1:12" ht="23.1" customHeight="1" x14ac:dyDescent="0.45">
      <c r="A13" s="45" t="s">
        <v>148</v>
      </c>
      <c r="B13" s="45"/>
      <c r="C13" s="45" t="s">
        <v>149</v>
      </c>
      <c r="D13" s="45"/>
      <c r="E13" s="47">
        <v>3968</v>
      </c>
      <c r="F13" s="47"/>
      <c r="G13" s="70" t="s">
        <v>252</v>
      </c>
      <c r="H13" s="70"/>
      <c r="I13" s="47">
        <v>11984</v>
      </c>
      <c r="J13" s="46"/>
      <c r="K13" s="45" t="s">
        <v>253</v>
      </c>
    </row>
    <row r="14" spans="1:12" ht="23.1" customHeight="1" x14ac:dyDescent="0.45">
      <c r="A14" s="45" t="s">
        <v>137</v>
      </c>
      <c r="B14" s="45"/>
      <c r="C14" s="45" t="s">
        <v>138</v>
      </c>
      <c r="D14" s="45"/>
      <c r="E14" s="47">
        <v>326712329</v>
      </c>
      <c r="F14" s="47"/>
      <c r="G14" s="70" t="s">
        <v>254</v>
      </c>
      <c r="H14" s="70"/>
      <c r="I14" s="47">
        <v>390935724</v>
      </c>
      <c r="J14" s="46"/>
      <c r="K14" s="45" t="s">
        <v>255</v>
      </c>
    </row>
    <row r="15" spans="1:12" ht="23.1" customHeight="1" thickBot="1" x14ac:dyDescent="0.5">
      <c r="A15" s="45"/>
      <c r="B15" s="45"/>
      <c r="C15" s="71"/>
      <c r="D15" s="45"/>
      <c r="E15" s="49">
        <v>326834988</v>
      </c>
      <c r="F15" s="47"/>
      <c r="G15" s="72"/>
      <c r="H15" s="70"/>
      <c r="I15" s="49">
        <v>929593014</v>
      </c>
      <c r="J15" s="46"/>
      <c r="K15" s="71"/>
    </row>
    <row r="16" spans="1:12" ht="23.1" customHeight="1" thickTop="1" x14ac:dyDescent="0.45">
      <c r="A16" s="67" t="s">
        <v>74</v>
      </c>
      <c r="B16" s="67"/>
      <c r="C16" s="33"/>
      <c r="D16" s="33"/>
      <c r="E16" s="52"/>
      <c r="F16" s="52"/>
      <c r="G16" s="33"/>
      <c r="H16" s="33"/>
      <c r="I16" s="52"/>
      <c r="J16" s="52"/>
      <c r="K16" s="33"/>
      <c r="L16" s="32"/>
    </row>
  </sheetData>
  <mergeCells count="7">
    <mergeCell ref="A6:C6"/>
    <mergeCell ref="E6:G6"/>
    <mergeCell ref="A4:K4"/>
    <mergeCell ref="I6:K6"/>
    <mergeCell ref="A1:K1"/>
    <mergeCell ref="A2:K2"/>
    <mergeCell ref="A3:K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rightToLeft="1" zoomScaleNormal="100" zoomScaleSheetLayoutView="106" workbookViewId="0">
      <selection activeCell="E21" sqref="E21"/>
    </sheetView>
  </sheetViews>
  <sheetFormatPr defaultColWidth="9" defaultRowHeight="18.75" x14ac:dyDescent="0.45"/>
  <cols>
    <col min="1" max="1" width="17.7109375" style="32" bestFit="1" customWidth="1"/>
    <col min="2" max="2" width="0.85546875" style="32" customWidth="1"/>
    <col min="3" max="3" width="25.85546875" style="32" bestFit="1" customWidth="1"/>
    <col min="4" max="4" width="0.85546875" style="32" customWidth="1"/>
    <col min="5" max="5" width="26.85546875" style="32" bestFit="1" customWidth="1"/>
    <col min="6" max="6" width="9" style="62" customWidth="1"/>
    <col min="7" max="16384" width="9" style="62"/>
  </cols>
  <sheetData>
    <row r="1" spans="1:5" x14ac:dyDescent="0.45">
      <c r="A1" s="87" t="s">
        <v>0</v>
      </c>
      <c r="B1" s="87"/>
      <c r="C1" s="87"/>
      <c r="D1" s="87"/>
      <c r="E1" s="87"/>
    </row>
    <row r="2" spans="1:5" x14ac:dyDescent="0.45">
      <c r="A2" s="87" t="s">
        <v>151</v>
      </c>
      <c r="B2" s="87"/>
      <c r="C2" s="87"/>
      <c r="D2" s="87"/>
      <c r="E2" s="87"/>
    </row>
    <row r="3" spans="1:5" x14ac:dyDescent="0.45">
      <c r="A3" s="87" t="s">
        <v>152</v>
      </c>
      <c r="B3" s="87"/>
      <c r="C3" s="87"/>
      <c r="D3" s="87"/>
      <c r="E3" s="87"/>
    </row>
    <row r="4" spans="1:5" x14ac:dyDescent="0.45">
      <c r="A4" s="90" t="s">
        <v>256</v>
      </c>
      <c r="B4" s="90"/>
      <c r="C4" s="90"/>
      <c r="D4" s="90"/>
      <c r="E4" s="90"/>
    </row>
    <row r="5" spans="1:5" x14ac:dyDescent="0.45">
      <c r="A5" s="63"/>
      <c r="B5" s="63"/>
      <c r="C5" s="35" t="s">
        <v>170</v>
      </c>
      <c r="D5" s="35"/>
      <c r="E5" s="35" t="s">
        <v>171</v>
      </c>
    </row>
    <row r="6" spans="1:5" ht="16.5" customHeight="1" x14ac:dyDescent="0.45">
      <c r="A6" s="92" t="s">
        <v>166</v>
      </c>
      <c r="B6" s="64"/>
      <c r="C6" s="88" t="s">
        <v>134</v>
      </c>
      <c r="D6" s="37"/>
      <c r="E6" s="88" t="s">
        <v>134</v>
      </c>
    </row>
    <row r="7" spans="1:5" x14ac:dyDescent="0.45">
      <c r="A7" s="100"/>
      <c r="B7" s="34"/>
      <c r="C7" s="91"/>
      <c r="D7" s="35"/>
      <c r="E7" s="91"/>
    </row>
    <row r="8" spans="1:5" ht="23.1" customHeight="1" x14ac:dyDescent="0.45">
      <c r="A8" s="45" t="s">
        <v>166</v>
      </c>
      <c r="B8" s="45"/>
      <c r="C8" s="47">
        <v>4824024</v>
      </c>
      <c r="D8" s="47"/>
      <c r="E8" s="47">
        <v>750156100</v>
      </c>
    </row>
    <row r="9" spans="1:5" ht="23.1" customHeight="1" x14ac:dyDescent="0.45">
      <c r="A9" s="45" t="s">
        <v>257</v>
      </c>
      <c r="B9" s="45"/>
      <c r="C9" s="47">
        <v>269467440</v>
      </c>
      <c r="D9" s="47"/>
      <c r="E9" s="47">
        <v>389045233</v>
      </c>
    </row>
    <row r="10" spans="1:5" ht="23.1" customHeight="1" thickBot="1" x14ac:dyDescent="0.5">
      <c r="A10" s="45"/>
      <c r="B10" s="45"/>
      <c r="C10" s="49">
        <v>274291464</v>
      </c>
      <c r="D10" s="47"/>
      <c r="E10" s="49">
        <v>1139201333</v>
      </c>
    </row>
    <row r="11" spans="1:5" ht="23.1" customHeight="1" thickTop="1" x14ac:dyDescent="0.45">
      <c r="A11" s="45" t="s">
        <v>74</v>
      </c>
      <c r="B11" s="45"/>
      <c r="C11" s="46"/>
      <c r="D11" s="46"/>
      <c r="E11" s="46"/>
    </row>
  </sheetData>
  <mergeCells count="7">
    <mergeCell ref="A1:E1"/>
    <mergeCell ref="A2:E2"/>
    <mergeCell ref="A3:E3"/>
    <mergeCell ref="E6:E7"/>
    <mergeCell ref="C6:C7"/>
    <mergeCell ref="A4:E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rightToLeft="1" zoomScaleNormal="100" zoomScaleSheetLayoutView="106" workbookViewId="0">
      <selection sqref="A1:XFD1048576"/>
    </sheetView>
  </sheetViews>
  <sheetFormatPr defaultColWidth="9" defaultRowHeight="18.75" x14ac:dyDescent="0.45"/>
  <cols>
    <col min="1" max="1" width="38.85546875" style="6" bestFit="1" customWidth="1"/>
    <col min="2" max="2" width="0.85546875" style="6" customWidth="1"/>
    <col min="3" max="3" width="16" style="6" bestFit="1" customWidth="1"/>
    <col min="4" max="4" width="0.85546875" style="6" customWidth="1"/>
    <col min="5" max="5" width="25.140625" style="6" bestFit="1" customWidth="1"/>
    <col min="6" max="6" width="0.85546875" style="6" customWidth="1"/>
    <col min="7" max="7" width="13.140625" style="6" bestFit="1" customWidth="1"/>
    <col min="8" max="8" width="0.85546875" style="6" customWidth="1"/>
    <col min="9" max="9" width="11" style="6" bestFit="1" customWidth="1"/>
    <col min="10" max="10" width="0.85546875" style="6" customWidth="1"/>
    <col min="11" max="11" width="13.85546875" style="6" bestFit="1" customWidth="1"/>
    <col min="12" max="12" width="0.85546875" style="6" customWidth="1"/>
    <col min="13" max="13" width="10.28515625" style="6" bestFit="1" customWidth="1"/>
    <col min="14" max="14" width="0.85546875" style="6" customWidth="1"/>
    <col min="15" max="15" width="9.7109375" style="6" bestFit="1" customWidth="1"/>
    <col min="16" max="16" width="0.85546875" style="6" customWidth="1"/>
    <col min="17" max="17" width="17.85546875" style="6" bestFit="1" customWidth="1"/>
    <col min="18" max="18" width="0.85546875" style="6" customWidth="1"/>
    <col min="19" max="19" width="17.85546875" style="6" bestFit="1" customWidth="1"/>
    <col min="20" max="20" width="0.85546875" style="6" customWidth="1"/>
    <col min="21" max="21" width="9.85546875" style="6" bestFit="1" customWidth="1"/>
    <col min="22" max="22" width="0.85546875" style="6" customWidth="1"/>
    <col min="23" max="23" width="16.5703125" style="6" bestFit="1" customWidth="1"/>
    <col min="24" max="24" width="0.85546875" style="6" customWidth="1"/>
    <col min="25" max="25" width="8.28515625" style="6" bestFit="1" customWidth="1"/>
    <col min="26" max="26" width="0.85546875" style="6" customWidth="1"/>
    <col min="27" max="27" width="17.85546875" style="6" bestFit="1" customWidth="1"/>
    <col min="28" max="28" width="0.85546875" style="6" customWidth="1"/>
    <col min="29" max="29" width="9.85546875" style="6" bestFit="1" customWidth="1"/>
    <col min="30" max="30" width="0.85546875" style="6" customWidth="1"/>
    <col min="31" max="31" width="14.28515625" style="6" bestFit="1" customWidth="1"/>
    <col min="32" max="32" width="0.85546875" style="6" customWidth="1"/>
    <col min="33" max="33" width="17.85546875" style="6" bestFit="1" customWidth="1"/>
    <col min="34" max="34" width="0.85546875" style="6" customWidth="1"/>
    <col min="35" max="35" width="17.85546875" style="6" bestFit="1" customWidth="1"/>
    <col min="36" max="36" width="0.85546875" style="6" customWidth="1"/>
    <col min="37" max="37" width="16.140625" style="6" bestFit="1" customWidth="1"/>
    <col min="38" max="38" width="9" style="22" customWidth="1"/>
    <col min="39" max="16384" width="9" style="22"/>
  </cols>
  <sheetData>
    <row r="1" spans="1:37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37" x14ac:dyDescent="0.45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37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</row>
    <row r="4" spans="1:37" x14ac:dyDescent="0.45">
      <c r="A4" s="79" t="s">
        <v>76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</row>
    <row r="6" spans="1:37" ht="18" customHeight="1" x14ac:dyDescent="0.45">
      <c r="A6" s="73" t="s">
        <v>77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4"/>
      <c r="O6" s="73" t="s">
        <v>6</v>
      </c>
      <c r="P6" s="73"/>
      <c r="Q6" s="73"/>
      <c r="R6" s="73"/>
      <c r="S6" s="73"/>
      <c r="T6" s="4"/>
      <c r="U6" s="80" t="s">
        <v>7</v>
      </c>
      <c r="V6" s="80"/>
      <c r="W6" s="80"/>
      <c r="X6" s="80"/>
      <c r="Y6" s="80"/>
      <c r="Z6" s="80"/>
      <c r="AA6" s="80"/>
      <c r="AB6" s="5"/>
      <c r="AC6" s="73" t="s">
        <v>8</v>
      </c>
      <c r="AD6" s="73"/>
      <c r="AE6" s="73"/>
      <c r="AF6" s="73"/>
      <c r="AG6" s="73"/>
      <c r="AH6" s="73"/>
      <c r="AI6" s="73"/>
      <c r="AJ6" s="73"/>
      <c r="AK6" s="73"/>
    </row>
    <row r="7" spans="1:37" ht="26.25" customHeight="1" x14ac:dyDescent="0.45">
      <c r="A7" s="76" t="s">
        <v>78</v>
      </c>
      <c r="B7" s="3"/>
      <c r="C7" s="77" t="s">
        <v>79</v>
      </c>
      <c r="E7" s="78" t="s">
        <v>80</v>
      </c>
      <c r="G7" s="74" t="s">
        <v>81</v>
      </c>
      <c r="H7" s="20"/>
      <c r="I7" s="77" t="s">
        <v>82</v>
      </c>
      <c r="K7" s="78" t="s">
        <v>83</v>
      </c>
      <c r="M7" s="78" t="s">
        <v>84</v>
      </c>
      <c r="O7" s="74" t="s">
        <v>10</v>
      </c>
      <c r="P7" s="20"/>
      <c r="Q7" s="74" t="s">
        <v>11</v>
      </c>
      <c r="R7" s="20"/>
      <c r="S7" s="74" t="s">
        <v>12</v>
      </c>
      <c r="T7" s="3"/>
      <c r="U7" s="78" t="s">
        <v>13</v>
      </c>
      <c r="V7" s="78"/>
      <c r="W7" s="78"/>
      <c r="Y7" s="78" t="s">
        <v>14</v>
      </c>
      <c r="Z7" s="78"/>
      <c r="AA7" s="78"/>
      <c r="AC7" s="74" t="s">
        <v>10</v>
      </c>
      <c r="AD7" s="20"/>
      <c r="AE7" s="74" t="s">
        <v>85</v>
      </c>
      <c r="AF7" s="20"/>
      <c r="AG7" s="74" t="s">
        <v>11</v>
      </c>
      <c r="AH7" s="20"/>
      <c r="AI7" s="74" t="s">
        <v>12</v>
      </c>
      <c r="AJ7" s="20"/>
      <c r="AK7" s="74" t="s">
        <v>86</v>
      </c>
    </row>
    <row r="8" spans="1:37" s="6" customFormat="1" ht="40.5" customHeight="1" x14ac:dyDescent="0.45">
      <c r="A8" s="73"/>
      <c r="B8" s="4"/>
      <c r="C8" s="80"/>
      <c r="D8" s="5"/>
      <c r="E8" s="80"/>
      <c r="F8" s="5"/>
      <c r="G8" s="73"/>
      <c r="H8" s="4"/>
      <c r="I8" s="80"/>
      <c r="J8" s="5"/>
      <c r="K8" s="80"/>
      <c r="L8" s="5"/>
      <c r="M8" s="80"/>
      <c r="N8" s="5"/>
      <c r="O8" s="73"/>
      <c r="P8" s="4"/>
      <c r="Q8" s="73"/>
      <c r="R8" s="4"/>
      <c r="S8" s="73"/>
      <c r="T8" s="4"/>
      <c r="U8" s="5" t="s">
        <v>10</v>
      </c>
      <c r="V8" s="5"/>
      <c r="W8" s="5" t="s">
        <v>17</v>
      </c>
      <c r="X8" s="5"/>
      <c r="Y8" s="5" t="s">
        <v>10</v>
      </c>
      <c r="Z8" s="5"/>
      <c r="AA8" s="5" t="s">
        <v>18</v>
      </c>
      <c r="AB8" s="5"/>
      <c r="AC8" s="73"/>
      <c r="AD8" s="4"/>
      <c r="AE8" s="73"/>
      <c r="AF8" s="4"/>
      <c r="AG8" s="73"/>
      <c r="AH8" s="4"/>
      <c r="AI8" s="73"/>
      <c r="AJ8" s="4"/>
      <c r="AK8" s="73"/>
    </row>
    <row r="9" spans="1:37" ht="23.1" customHeight="1" x14ac:dyDescent="0.45">
      <c r="A9" s="7" t="s">
        <v>87</v>
      </c>
      <c r="B9" s="7"/>
      <c r="C9" s="7" t="s">
        <v>88</v>
      </c>
      <c r="D9" s="7"/>
      <c r="E9" s="7" t="s">
        <v>88</v>
      </c>
      <c r="F9" s="7"/>
      <c r="G9" s="6" t="s">
        <v>89</v>
      </c>
      <c r="I9" s="6" t="s">
        <v>90</v>
      </c>
      <c r="K9" s="11">
        <v>1000000</v>
      </c>
      <c r="L9" s="11"/>
      <c r="M9" s="11">
        <v>0</v>
      </c>
      <c r="N9" s="11"/>
      <c r="O9" s="11">
        <v>12593</v>
      </c>
      <c r="P9" s="11"/>
      <c r="Q9" s="11">
        <v>10504359955</v>
      </c>
      <c r="R9" s="11"/>
      <c r="S9" s="11">
        <v>12088118501</v>
      </c>
      <c r="T9" s="11"/>
      <c r="U9" s="11">
        <v>0</v>
      </c>
      <c r="V9" s="11"/>
      <c r="W9" s="11">
        <v>0</v>
      </c>
      <c r="X9" s="11"/>
      <c r="Y9" s="11">
        <v>0</v>
      </c>
      <c r="Z9" s="11"/>
      <c r="AA9" s="11">
        <v>0</v>
      </c>
      <c r="AB9" s="11"/>
      <c r="AC9" s="11">
        <v>12593</v>
      </c>
      <c r="AD9" s="11"/>
      <c r="AE9" s="11">
        <v>985280</v>
      </c>
      <c r="AF9" s="11"/>
      <c r="AG9" s="11">
        <v>10504359955</v>
      </c>
      <c r="AH9" s="11"/>
      <c r="AI9" s="11">
        <v>12400884393</v>
      </c>
      <c r="AJ9" s="11"/>
      <c r="AK9" s="8">
        <v>2.1</v>
      </c>
    </row>
    <row r="10" spans="1:37" ht="23.1" customHeight="1" x14ac:dyDescent="0.45">
      <c r="A10" s="7" t="s">
        <v>91</v>
      </c>
      <c r="B10" s="7"/>
      <c r="C10" s="7" t="s">
        <v>88</v>
      </c>
      <c r="D10" s="7"/>
      <c r="E10" s="7" t="s">
        <v>88</v>
      </c>
      <c r="F10" s="7"/>
      <c r="G10" s="6" t="s">
        <v>92</v>
      </c>
      <c r="I10" s="6" t="s">
        <v>93</v>
      </c>
      <c r="K10" s="11">
        <v>1000000</v>
      </c>
      <c r="L10" s="11"/>
      <c r="M10" s="11">
        <v>0</v>
      </c>
      <c r="N10" s="11"/>
      <c r="O10" s="11">
        <v>10454</v>
      </c>
      <c r="P10" s="11"/>
      <c r="Q10" s="11">
        <v>8424245035</v>
      </c>
      <c r="R10" s="11"/>
      <c r="S10" s="11">
        <v>8774808924</v>
      </c>
      <c r="T10" s="11"/>
      <c r="U10" s="11">
        <v>0</v>
      </c>
      <c r="V10" s="11"/>
      <c r="W10" s="11">
        <v>0</v>
      </c>
      <c r="X10" s="11"/>
      <c r="Y10" s="11">
        <v>10454</v>
      </c>
      <c r="Z10" s="11"/>
      <c r="AA10" s="11">
        <v>8424245035</v>
      </c>
      <c r="AB10" s="11"/>
      <c r="AC10" s="11">
        <v>0</v>
      </c>
      <c r="AD10" s="11"/>
      <c r="AE10" s="11">
        <v>0</v>
      </c>
      <c r="AF10" s="11"/>
      <c r="AG10" s="11">
        <v>0</v>
      </c>
      <c r="AH10" s="11"/>
      <c r="AI10" s="11">
        <v>0</v>
      </c>
      <c r="AJ10" s="11"/>
      <c r="AK10" s="8">
        <v>0</v>
      </c>
    </row>
    <row r="11" spans="1:37" ht="23.1" customHeight="1" x14ac:dyDescent="0.45">
      <c r="A11" s="7" t="s">
        <v>94</v>
      </c>
      <c r="B11" s="7"/>
      <c r="C11" s="7" t="s">
        <v>88</v>
      </c>
      <c r="D11" s="7"/>
      <c r="E11" s="7" t="s">
        <v>88</v>
      </c>
      <c r="F11" s="7"/>
      <c r="G11" s="6" t="s">
        <v>92</v>
      </c>
      <c r="I11" s="6" t="s">
        <v>95</v>
      </c>
      <c r="K11" s="11">
        <v>1000000</v>
      </c>
      <c r="L11" s="11"/>
      <c r="M11" s="11">
        <v>0</v>
      </c>
      <c r="N11" s="11"/>
      <c r="O11" s="11">
        <v>11552</v>
      </c>
      <c r="P11" s="11"/>
      <c r="Q11" s="11">
        <v>7988317192</v>
      </c>
      <c r="R11" s="11"/>
      <c r="S11" s="11">
        <v>8273661950</v>
      </c>
      <c r="T11" s="11"/>
      <c r="U11" s="11">
        <v>0</v>
      </c>
      <c r="V11" s="11"/>
      <c r="W11" s="11">
        <v>0</v>
      </c>
      <c r="X11" s="11"/>
      <c r="Y11" s="11">
        <v>11552</v>
      </c>
      <c r="Z11" s="11"/>
      <c r="AA11" s="11">
        <v>7988317192</v>
      </c>
      <c r="AB11" s="11"/>
      <c r="AC11" s="11">
        <v>0</v>
      </c>
      <c r="AD11" s="11"/>
      <c r="AE11" s="11">
        <v>0</v>
      </c>
      <c r="AF11" s="11"/>
      <c r="AG11" s="11">
        <v>0</v>
      </c>
      <c r="AH11" s="11"/>
      <c r="AI11" s="11">
        <v>0</v>
      </c>
      <c r="AJ11" s="11"/>
      <c r="AK11" s="8">
        <v>0</v>
      </c>
    </row>
    <row r="12" spans="1:37" ht="23.1" customHeight="1" x14ac:dyDescent="0.45">
      <c r="A12" s="7" t="s">
        <v>96</v>
      </c>
      <c r="B12" s="7"/>
      <c r="C12" s="7" t="s">
        <v>88</v>
      </c>
      <c r="D12" s="7"/>
      <c r="E12" s="7" t="s">
        <v>88</v>
      </c>
      <c r="F12" s="7"/>
      <c r="G12" s="6" t="s">
        <v>97</v>
      </c>
      <c r="I12" s="6" t="s">
        <v>98</v>
      </c>
      <c r="K12" s="11">
        <v>1000000</v>
      </c>
      <c r="L12" s="11"/>
      <c r="M12" s="11">
        <v>0</v>
      </c>
      <c r="N12" s="11"/>
      <c r="O12" s="11">
        <v>12463</v>
      </c>
      <c r="P12" s="11"/>
      <c r="Q12" s="11">
        <v>8271087816</v>
      </c>
      <c r="R12" s="11"/>
      <c r="S12" s="11">
        <v>9206145477</v>
      </c>
      <c r="T12" s="11"/>
      <c r="U12" s="11">
        <v>0</v>
      </c>
      <c r="V12" s="11"/>
      <c r="W12" s="11">
        <v>0</v>
      </c>
      <c r="X12" s="11"/>
      <c r="Y12" s="11">
        <v>12463</v>
      </c>
      <c r="Z12" s="11"/>
      <c r="AA12" s="11">
        <v>8271087816</v>
      </c>
      <c r="AB12" s="11"/>
      <c r="AC12" s="11">
        <v>0</v>
      </c>
      <c r="AD12" s="11"/>
      <c r="AE12" s="11">
        <v>0</v>
      </c>
      <c r="AF12" s="11"/>
      <c r="AG12" s="11">
        <v>0</v>
      </c>
      <c r="AH12" s="11"/>
      <c r="AI12" s="11">
        <v>0</v>
      </c>
      <c r="AJ12" s="11"/>
      <c r="AK12" s="8">
        <v>0</v>
      </c>
    </row>
    <row r="13" spans="1:37" ht="23.1" customHeight="1" x14ac:dyDescent="0.45">
      <c r="A13" s="7" t="s">
        <v>99</v>
      </c>
      <c r="B13" s="7"/>
      <c r="C13" s="7" t="s">
        <v>88</v>
      </c>
      <c r="D13" s="7"/>
      <c r="E13" s="7" t="s">
        <v>88</v>
      </c>
      <c r="F13" s="7"/>
      <c r="G13" s="6" t="s">
        <v>97</v>
      </c>
      <c r="I13" s="6" t="s">
        <v>100</v>
      </c>
      <c r="K13" s="11">
        <v>1000000</v>
      </c>
      <c r="L13" s="11"/>
      <c r="M13" s="11">
        <v>0</v>
      </c>
      <c r="N13" s="11"/>
      <c r="O13" s="11">
        <v>4046</v>
      </c>
      <c r="P13" s="11"/>
      <c r="Q13" s="11">
        <v>2833508877</v>
      </c>
      <c r="R13" s="11"/>
      <c r="S13" s="11">
        <v>2818932974</v>
      </c>
      <c r="T13" s="11"/>
      <c r="U13" s="11">
        <v>0</v>
      </c>
      <c r="V13" s="11"/>
      <c r="W13" s="11">
        <v>0</v>
      </c>
      <c r="X13" s="11"/>
      <c r="Y13" s="11">
        <v>0</v>
      </c>
      <c r="Z13" s="11"/>
      <c r="AA13" s="11">
        <v>0</v>
      </c>
      <c r="AB13" s="11"/>
      <c r="AC13" s="11">
        <v>4046</v>
      </c>
      <c r="AD13" s="11"/>
      <c r="AE13" s="11">
        <v>720000</v>
      </c>
      <c r="AF13" s="11"/>
      <c r="AG13" s="11">
        <v>2833508877</v>
      </c>
      <c r="AH13" s="11"/>
      <c r="AI13" s="11">
        <v>2911535992</v>
      </c>
      <c r="AJ13" s="11"/>
      <c r="AK13" s="8">
        <v>0.49</v>
      </c>
    </row>
    <row r="14" spans="1:37" ht="23.1" customHeight="1" x14ac:dyDescent="0.45">
      <c r="A14" s="7" t="s">
        <v>101</v>
      </c>
      <c r="B14" s="7"/>
      <c r="C14" s="7" t="s">
        <v>88</v>
      </c>
      <c r="D14" s="7"/>
      <c r="E14" s="7" t="s">
        <v>88</v>
      </c>
      <c r="F14" s="7"/>
      <c r="G14" s="6" t="s">
        <v>102</v>
      </c>
      <c r="I14" s="6" t="s">
        <v>103</v>
      </c>
      <c r="K14" s="11">
        <v>1000000</v>
      </c>
      <c r="L14" s="11"/>
      <c r="M14" s="11">
        <v>0</v>
      </c>
      <c r="N14" s="11"/>
      <c r="O14" s="11">
        <v>5000</v>
      </c>
      <c r="P14" s="11"/>
      <c r="Q14" s="11">
        <v>3438623134</v>
      </c>
      <c r="R14" s="11"/>
      <c r="S14" s="11">
        <v>3435680834</v>
      </c>
      <c r="T14" s="11"/>
      <c r="U14" s="11">
        <v>0</v>
      </c>
      <c r="V14" s="11"/>
      <c r="W14" s="11">
        <v>0</v>
      </c>
      <c r="X14" s="11"/>
      <c r="Y14" s="11">
        <v>0</v>
      </c>
      <c r="Z14" s="11"/>
      <c r="AA14" s="11">
        <v>0</v>
      </c>
      <c r="AB14" s="11"/>
      <c r="AC14" s="11">
        <v>5000</v>
      </c>
      <c r="AD14" s="11"/>
      <c r="AE14" s="11">
        <v>706230</v>
      </c>
      <c r="AF14" s="11"/>
      <c r="AG14" s="11">
        <v>3438623134</v>
      </c>
      <c r="AH14" s="11"/>
      <c r="AI14" s="11">
        <v>3529229939</v>
      </c>
      <c r="AJ14" s="11"/>
      <c r="AK14" s="8">
        <v>0.6</v>
      </c>
    </row>
    <row r="15" spans="1:37" ht="23.1" customHeight="1" x14ac:dyDescent="0.45">
      <c r="A15" s="7" t="s">
        <v>104</v>
      </c>
      <c r="B15" s="7"/>
      <c r="C15" s="7" t="s">
        <v>88</v>
      </c>
      <c r="D15" s="7"/>
      <c r="E15" s="7" t="s">
        <v>88</v>
      </c>
      <c r="F15" s="7"/>
      <c r="G15" s="6" t="s">
        <v>105</v>
      </c>
      <c r="I15" s="6" t="s">
        <v>106</v>
      </c>
      <c r="K15" s="11">
        <v>1000000</v>
      </c>
      <c r="L15" s="11"/>
      <c r="M15" s="11">
        <v>0</v>
      </c>
      <c r="N15" s="11"/>
      <c r="O15" s="11">
        <v>8250</v>
      </c>
      <c r="P15" s="11"/>
      <c r="Q15" s="11">
        <v>7402338919</v>
      </c>
      <c r="R15" s="11"/>
      <c r="S15" s="11">
        <v>8154483589</v>
      </c>
      <c r="T15" s="11"/>
      <c r="U15" s="11">
        <v>0</v>
      </c>
      <c r="V15" s="11"/>
      <c r="W15" s="11">
        <v>0</v>
      </c>
      <c r="X15" s="11"/>
      <c r="Y15" s="11">
        <v>8250</v>
      </c>
      <c r="Z15" s="11"/>
      <c r="AA15" s="11">
        <v>7402338919</v>
      </c>
      <c r="AB15" s="11"/>
      <c r="AC15" s="11">
        <v>0</v>
      </c>
      <c r="AD15" s="11"/>
      <c r="AE15" s="11">
        <v>0</v>
      </c>
      <c r="AF15" s="11"/>
      <c r="AG15" s="11">
        <v>0</v>
      </c>
      <c r="AH15" s="11"/>
      <c r="AI15" s="11">
        <v>0</v>
      </c>
      <c r="AJ15" s="11"/>
      <c r="AK15" s="8">
        <v>0</v>
      </c>
    </row>
    <row r="16" spans="1:37" ht="23.1" customHeight="1" x14ac:dyDescent="0.45">
      <c r="A16" s="7" t="s">
        <v>107</v>
      </c>
      <c r="B16" s="7"/>
      <c r="C16" s="7" t="s">
        <v>88</v>
      </c>
      <c r="D16" s="7"/>
      <c r="E16" s="7" t="s">
        <v>88</v>
      </c>
      <c r="F16" s="7"/>
      <c r="G16" s="6" t="s">
        <v>105</v>
      </c>
      <c r="I16" s="6" t="s">
        <v>108</v>
      </c>
      <c r="K16" s="11">
        <v>1000000</v>
      </c>
      <c r="L16" s="11"/>
      <c r="M16" s="11">
        <v>0</v>
      </c>
      <c r="N16" s="11"/>
      <c r="O16" s="11">
        <v>5000</v>
      </c>
      <c r="P16" s="11"/>
      <c r="Q16" s="11">
        <v>3923711043</v>
      </c>
      <c r="R16" s="11"/>
      <c r="S16" s="11">
        <v>4572262482</v>
      </c>
      <c r="T16" s="11"/>
      <c r="U16" s="11">
        <v>0</v>
      </c>
      <c r="V16" s="11"/>
      <c r="W16" s="11">
        <v>0</v>
      </c>
      <c r="X16" s="11"/>
      <c r="Y16" s="11">
        <v>5000</v>
      </c>
      <c r="Z16" s="11"/>
      <c r="AA16" s="11">
        <v>3923711043</v>
      </c>
      <c r="AB16" s="11"/>
      <c r="AC16" s="11">
        <v>0</v>
      </c>
      <c r="AD16" s="11"/>
      <c r="AE16" s="11">
        <v>0</v>
      </c>
      <c r="AF16" s="11"/>
      <c r="AG16" s="11">
        <v>0</v>
      </c>
      <c r="AH16" s="11"/>
      <c r="AI16" s="11">
        <v>0</v>
      </c>
      <c r="AJ16" s="11"/>
      <c r="AK16" s="8">
        <v>0</v>
      </c>
    </row>
    <row r="17" spans="1:37" ht="23.1" customHeight="1" x14ac:dyDescent="0.45">
      <c r="A17" s="7" t="s">
        <v>109</v>
      </c>
      <c r="B17" s="7"/>
      <c r="C17" s="7" t="s">
        <v>88</v>
      </c>
      <c r="D17" s="7"/>
      <c r="E17" s="7" t="s">
        <v>88</v>
      </c>
      <c r="F17" s="7"/>
      <c r="G17" s="6" t="s">
        <v>110</v>
      </c>
      <c r="I17" s="6" t="s">
        <v>111</v>
      </c>
      <c r="K17" s="11">
        <v>1000000</v>
      </c>
      <c r="L17" s="11"/>
      <c r="M17" s="11">
        <v>0</v>
      </c>
      <c r="N17" s="11"/>
      <c r="O17" s="11">
        <v>19000</v>
      </c>
      <c r="P17" s="11"/>
      <c r="Q17" s="11">
        <v>12545023370</v>
      </c>
      <c r="R17" s="11"/>
      <c r="S17" s="11">
        <v>13683575510</v>
      </c>
      <c r="T17" s="11"/>
      <c r="U17" s="11">
        <v>0</v>
      </c>
      <c r="V17" s="11"/>
      <c r="W17" s="11">
        <v>0</v>
      </c>
      <c r="X17" s="11"/>
      <c r="Y17" s="11">
        <v>19000</v>
      </c>
      <c r="Z17" s="11"/>
      <c r="AA17" s="11">
        <v>12545023370</v>
      </c>
      <c r="AB17" s="11"/>
      <c r="AC17" s="11">
        <v>0</v>
      </c>
      <c r="AD17" s="11"/>
      <c r="AE17" s="11">
        <v>0</v>
      </c>
      <c r="AF17" s="11"/>
      <c r="AG17" s="11">
        <v>0</v>
      </c>
      <c r="AH17" s="11"/>
      <c r="AI17" s="11">
        <v>0</v>
      </c>
      <c r="AJ17" s="11"/>
      <c r="AK17" s="8">
        <v>0</v>
      </c>
    </row>
    <row r="18" spans="1:37" ht="23.1" customHeight="1" x14ac:dyDescent="0.45">
      <c r="A18" s="7" t="s">
        <v>112</v>
      </c>
      <c r="B18" s="7"/>
      <c r="C18" s="7" t="s">
        <v>88</v>
      </c>
      <c r="D18" s="7"/>
      <c r="E18" s="7" t="s">
        <v>88</v>
      </c>
      <c r="F18" s="7"/>
      <c r="G18" s="6" t="s">
        <v>110</v>
      </c>
      <c r="I18" s="6" t="s">
        <v>100</v>
      </c>
      <c r="K18" s="11">
        <v>1000000</v>
      </c>
      <c r="L18" s="11"/>
      <c r="M18" s="11">
        <v>0</v>
      </c>
      <c r="N18" s="11"/>
      <c r="O18" s="11">
        <v>16000</v>
      </c>
      <c r="P18" s="11"/>
      <c r="Q18" s="11">
        <v>9524460871</v>
      </c>
      <c r="R18" s="11"/>
      <c r="S18" s="11">
        <v>11218216777</v>
      </c>
      <c r="T18" s="11"/>
      <c r="U18" s="11">
        <v>0</v>
      </c>
      <c r="V18" s="11"/>
      <c r="W18" s="11">
        <v>0</v>
      </c>
      <c r="X18" s="11"/>
      <c r="Y18" s="11">
        <v>16000</v>
      </c>
      <c r="Z18" s="11"/>
      <c r="AA18" s="11">
        <v>9524460871</v>
      </c>
      <c r="AB18" s="11"/>
      <c r="AC18" s="11">
        <v>0</v>
      </c>
      <c r="AD18" s="11"/>
      <c r="AE18" s="11">
        <v>0</v>
      </c>
      <c r="AF18" s="11"/>
      <c r="AG18" s="11">
        <v>0</v>
      </c>
      <c r="AH18" s="11"/>
      <c r="AI18" s="11">
        <v>0</v>
      </c>
      <c r="AJ18" s="11"/>
      <c r="AK18" s="8">
        <v>0</v>
      </c>
    </row>
    <row r="19" spans="1:37" ht="23.1" customHeight="1" x14ac:dyDescent="0.45">
      <c r="A19" s="7" t="s">
        <v>113</v>
      </c>
      <c r="B19" s="7"/>
      <c r="C19" s="7" t="s">
        <v>88</v>
      </c>
      <c r="D19" s="7"/>
      <c r="E19" s="7" t="s">
        <v>88</v>
      </c>
      <c r="F19" s="7"/>
      <c r="G19" s="6" t="s">
        <v>114</v>
      </c>
      <c r="I19" s="6" t="s">
        <v>115</v>
      </c>
      <c r="K19" s="11">
        <v>1000000</v>
      </c>
      <c r="L19" s="11"/>
      <c r="M19" s="11">
        <v>0</v>
      </c>
      <c r="N19" s="11"/>
      <c r="O19" s="11">
        <v>6000</v>
      </c>
      <c r="P19" s="11"/>
      <c r="Q19" s="11">
        <v>3426620958</v>
      </c>
      <c r="R19" s="11"/>
      <c r="S19" s="11">
        <v>3418979919</v>
      </c>
      <c r="T19" s="11"/>
      <c r="U19" s="11">
        <v>0</v>
      </c>
      <c r="V19" s="11"/>
      <c r="W19" s="11">
        <v>0</v>
      </c>
      <c r="X19" s="11"/>
      <c r="Y19" s="11">
        <v>6000</v>
      </c>
      <c r="Z19" s="11"/>
      <c r="AA19" s="11">
        <v>3426620958</v>
      </c>
      <c r="AB19" s="11"/>
      <c r="AC19" s="11">
        <v>0</v>
      </c>
      <c r="AD19" s="11"/>
      <c r="AE19" s="11">
        <v>0</v>
      </c>
      <c r="AF19" s="11"/>
      <c r="AG19" s="11">
        <v>0</v>
      </c>
      <c r="AH19" s="11"/>
      <c r="AI19" s="11">
        <v>0</v>
      </c>
      <c r="AJ19" s="11"/>
      <c r="AK19" s="8">
        <v>0</v>
      </c>
    </row>
    <row r="20" spans="1:37" ht="23.1" customHeight="1" x14ac:dyDescent="0.45">
      <c r="A20" s="7" t="s">
        <v>116</v>
      </c>
      <c r="B20" s="7"/>
      <c r="C20" s="7" t="s">
        <v>117</v>
      </c>
      <c r="D20" s="7"/>
      <c r="E20" s="7" t="s">
        <v>88</v>
      </c>
      <c r="F20" s="7"/>
      <c r="K20" s="11">
        <v>0</v>
      </c>
      <c r="L20" s="11"/>
      <c r="M20" s="11">
        <v>0</v>
      </c>
      <c r="N20" s="11"/>
      <c r="O20" s="11">
        <v>500000</v>
      </c>
      <c r="P20" s="11"/>
      <c r="Q20" s="11">
        <v>1014687207</v>
      </c>
      <c r="R20" s="11"/>
      <c r="S20" s="11">
        <v>959258400</v>
      </c>
      <c r="T20" s="11"/>
      <c r="U20" s="11">
        <v>0</v>
      </c>
      <c r="V20" s="11"/>
      <c r="W20" s="11">
        <v>0</v>
      </c>
      <c r="X20" s="11"/>
      <c r="Y20" s="11">
        <v>500000</v>
      </c>
      <c r="Z20" s="11"/>
      <c r="AA20" s="11">
        <v>1014687207</v>
      </c>
      <c r="AB20" s="11"/>
      <c r="AC20" s="11">
        <v>0</v>
      </c>
      <c r="AD20" s="11"/>
      <c r="AE20" s="11">
        <v>0</v>
      </c>
      <c r="AF20" s="11"/>
      <c r="AG20" s="11">
        <v>0</v>
      </c>
      <c r="AH20" s="11"/>
      <c r="AI20" s="11">
        <v>0</v>
      </c>
      <c r="AJ20" s="11"/>
      <c r="AK20" s="8">
        <v>0</v>
      </c>
    </row>
    <row r="21" spans="1:37" ht="23.1" customHeight="1" x14ac:dyDescent="0.45">
      <c r="A21" s="7" t="s">
        <v>118</v>
      </c>
      <c r="B21" s="7"/>
      <c r="C21" s="7" t="s">
        <v>117</v>
      </c>
      <c r="D21" s="7"/>
      <c r="E21" s="7" t="s">
        <v>88</v>
      </c>
      <c r="F21" s="7"/>
      <c r="K21" s="11">
        <v>0</v>
      </c>
      <c r="L21" s="11"/>
      <c r="M21" s="11">
        <v>0</v>
      </c>
      <c r="N21" s="11"/>
      <c r="O21" s="11">
        <v>700000</v>
      </c>
      <c r="P21" s="11"/>
      <c r="Q21" s="11">
        <v>2176754353</v>
      </c>
      <c r="R21" s="11"/>
      <c r="S21" s="11">
        <v>2211690149</v>
      </c>
      <c r="T21" s="11"/>
      <c r="U21" s="11">
        <v>0</v>
      </c>
      <c r="V21" s="11"/>
      <c r="W21" s="11">
        <v>0</v>
      </c>
      <c r="X21" s="11"/>
      <c r="Y21" s="11">
        <v>700000</v>
      </c>
      <c r="Z21" s="11"/>
      <c r="AA21" s="11">
        <v>2176754353</v>
      </c>
      <c r="AB21" s="11"/>
      <c r="AC21" s="11">
        <v>0</v>
      </c>
      <c r="AD21" s="11"/>
      <c r="AE21" s="11">
        <v>0</v>
      </c>
      <c r="AF21" s="11"/>
      <c r="AG21" s="11">
        <v>0</v>
      </c>
      <c r="AH21" s="11"/>
      <c r="AI21" s="11">
        <v>0</v>
      </c>
      <c r="AJ21" s="11"/>
      <c r="AK21" s="8">
        <v>0</v>
      </c>
    </row>
    <row r="22" spans="1:37" ht="23.1" customHeight="1" x14ac:dyDescent="0.45">
      <c r="A22" s="7" t="s">
        <v>119</v>
      </c>
      <c r="B22" s="7"/>
      <c r="C22" s="7" t="s">
        <v>117</v>
      </c>
      <c r="D22" s="7"/>
      <c r="E22" s="7" t="s">
        <v>88</v>
      </c>
      <c r="F22" s="7"/>
      <c r="K22" s="11">
        <v>0</v>
      </c>
      <c r="L22" s="11"/>
      <c r="M22" s="11">
        <v>0</v>
      </c>
      <c r="N22" s="11"/>
      <c r="O22" s="11">
        <v>1602000</v>
      </c>
      <c r="P22" s="11"/>
      <c r="Q22" s="11">
        <v>455975912</v>
      </c>
      <c r="R22" s="11"/>
      <c r="S22" s="11">
        <v>441810439</v>
      </c>
      <c r="T22" s="11"/>
      <c r="U22" s="11">
        <v>0</v>
      </c>
      <c r="V22" s="11"/>
      <c r="W22" s="11">
        <v>0</v>
      </c>
      <c r="X22" s="11"/>
      <c r="Y22" s="11">
        <v>0</v>
      </c>
      <c r="Z22" s="11"/>
      <c r="AA22" s="11">
        <v>2609</v>
      </c>
      <c r="AB22" s="11"/>
      <c r="AC22" s="11">
        <v>1602000</v>
      </c>
      <c r="AD22" s="11"/>
      <c r="AE22" s="11">
        <v>46</v>
      </c>
      <c r="AF22" s="11"/>
      <c r="AG22" s="11">
        <v>455973303</v>
      </c>
      <c r="AH22" s="11"/>
      <c r="AI22" s="11">
        <v>73636181</v>
      </c>
      <c r="AJ22" s="11"/>
      <c r="AK22" s="8">
        <v>0.01</v>
      </c>
    </row>
    <row r="23" spans="1:37" ht="23.1" customHeight="1" x14ac:dyDescent="0.45">
      <c r="A23" s="7" t="s">
        <v>120</v>
      </c>
      <c r="B23" s="7"/>
      <c r="C23" s="7" t="s">
        <v>117</v>
      </c>
      <c r="D23" s="7"/>
      <c r="E23" s="7" t="s">
        <v>88</v>
      </c>
      <c r="F23" s="7"/>
      <c r="K23" s="11">
        <v>0</v>
      </c>
      <c r="L23" s="11"/>
      <c r="M23" s="11">
        <v>0</v>
      </c>
      <c r="N23" s="11"/>
      <c r="O23" s="11">
        <v>0</v>
      </c>
      <c r="P23" s="11"/>
      <c r="Q23" s="11">
        <v>0</v>
      </c>
      <c r="R23" s="11"/>
      <c r="S23" s="11">
        <v>0</v>
      </c>
      <c r="T23" s="11"/>
      <c r="U23" s="11">
        <v>349000</v>
      </c>
      <c r="V23" s="11"/>
      <c r="W23" s="11">
        <v>428441280</v>
      </c>
      <c r="X23" s="11"/>
      <c r="Y23" s="11">
        <v>0</v>
      </c>
      <c r="Z23" s="11"/>
      <c r="AA23" s="11">
        <v>0</v>
      </c>
      <c r="AB23" s="11"/>
      <c r="AC23" s="11">
        <v>349000</v>
      </c>
      <c r="AD23" s="11"/>
      <c r="AE23" s="11">
        <v>407</v>
      </c>
      <c r="AF23" s="11"/>
      <c r="AG23" s="11">
        <v>428441280</v>
      </c>
      <c r="AH23" s="11"/>
      <c r="AI23" s="11">
        <v>141935405</v>
      </c>
      <c r="AJ23" s="11"/>
      <c r="AK23" s="8">
        <v>0.02</v>
      </c>
    </row>
    <row r="24" spans="1:37" ht="23.1" customHeight="1" x14ac:dyDescent="0.45">
      <c r="A24" s="7" t="s">
        <v>121</v>
      </c>
      <c r="B24" s="7"/>
      <c r="C24" s="7" t="s">
        <v>117</v>
      </c>
      <c r="D24" s="7"/>
      <c r="E24" s="7" t="s">
        <v>88</v>
      </c>
      <c r="F24" s="7"/>
      <c r="K24" s="11">
        <v>0</v>
      </c>
      <c r="L24" s="11"/>
      <c r="M24" s="11">
        <v>0</v>
      </c>
      <c r="N24" s="11"/>
      <c r="O24" s="11">
        <v>0</v>
      </c>
      <c r="P24" s="11"/>
      <c r="Q24" s="11">
        <v>0</v>
      </c>
      <c r="R24" s="11"/>
      <c r="S24" s="11">
        <v>0</v>
      </c>
      <c r="T24" s="11"/>
      <c r="U24" s="11">
        <v>1000000</v>
      </c>
      <c r="V24" s="11"/>
      <c r="W24" s="11">
        <v>440333300</v>
      </c>
      <c r="X24" s="11"/>
      <c r="Y24" s="11">
        <v>0</v>
      </c>
      <c r="Z24" s="11"/>
      <c r="AA24" s="11">
        <v>0</v>
      </c>
      <c r="AB24" s="11"/>
      <c r="AC24" s="11">
        <v>1000000</v>
      </c>
      <c r="AD24" s="11"/>
      <c r="AE24" s="11">
        <v>128</v>
      </c>
      <c r="AF24" s="11"/>
      <c r="AG24" s="11">
        <v>440333300</v>
      </c>
      <c r="AH24" s="11"/>
      <c r="AI24" s="11">
        <v>127903040</v>
      </c>
      <c r="AJ24" s="11"/>
      <c r="AK24" s="8">
        <v>0.02</v>
      </c>
    </row>
    <row r="25" spans="1:37" ht="23.1" customHeight="1" x14ac:dyDescent="0.45">
      <c r="A25" s="7" t="s">
        <v>122</v>
      </c>
      <c r="B25" s="7"/>
      <c r="C25" s="7" t="s">
        <v>117</v>
      </c>
      <c r="D25" s="7"/>
      <c r="E25" s="7" t="s">
        <v>88</v>
      </c>
      <c r="F25" s="7"/>
      <c r="K25" s="11">
        <v>0</v>
      </c>
      <c r="L25" s="11"/>
      <c r="M25" s="11">
        <v>0</v>
      </c>
      <c r="N25" s="11"/>
      <c r="O25" s="11">
        <v>0</v>
      </c>
      <c r="P25" s="11"/>
      <c r="Q25" s="11">
        <v>0</v>
      </c>
      <c r="R25" s="11"/>
      <c r="S25" s="11">
        <v>0</v>
      </c>
      <c r="T25" s="11"/>
      <c r="U25" s="11">
        <v>911000</v>
      </c>
      <c r="V25" s="11"/>
      <c r="W25" s="11">
        <v>590725124</v>
      </c>
      <c r="X25" s="11"/>
      <c r="Y25" s="11">
        <v>0</v>
      </c>
      <c r="Z25" s="11"/>
      <c r="AA25" s="11">
        <v>0</v>
      </c>
      <c r="AB25" s="11"/>
      <c r="AC25" s="11">
        <v>911000</v>
      </c>
      <c r="AD25" s="11"/>
      <c r="AE25" s="11">
        <v>190</v>
      </c>
      <c r="AF25" s="11"/>
      <c r="AG25" s="11">
        <v>590725124</v>
      </c>
      <c r="AH25" s="11"/>
      <c r="AI25" s="11">
        <v>172958886</v>
      </c>
      <c r="AJ25" s="11"/>
      <c r="AK25" s="8">
        <v>0.03</v>
      </c>
    </row>
    <row r="26" spans="1:37" ht="23.1" customHeight="1" x14ac:dyDescent="0.45">
      <c r="A26" s="7" t="s">
        <v>123</v>
      </c>
      <c r="B26" s="7"/>
      <c r="C26" s="7" t="s">
        <v>117</v>
      </c>
      <c r="D26" s="7"/>
      <c r="E26" s="7" t="s">
        <v>88</v>
      </c>
      <c r="F26" s="7"/>
      <c r="K26" s="11">
        <v>0</v>
      </c>
      <c r="L26" s="11"/>
      <c r="M26" s="11">
        <v>0</v>
      </c>
      <c r="N26" s="11"/>
      <c r="O26" s="11">
        <v>0</v>
      </c>
      <c r="P26" s="11"/>
      <c r="Q26" s="11">
        <v>0</v>
      </c>
      <c r="R26" s="11"/>
      <c r="S26" s="11">
        <v>0</v>
      </c>
      <c r="T26" s="11"/>
      <c r="U26" s="11">
        <v>361000</v>
      </c>
      <c r="V26" s="11"/>
      <c r="W26" s="11">
        <v>411822699</v>
      </c>
      <c r="X26" s="11"/>
      <c r="Y26" s="11">
        <v>0</v>
      </c>
      <c r="Z26" s="11"/>
      <c r="AA26" s="11">
        <v>0</v>
      </c>
      <c r="AB26" s="11"/>
      <c r="AC26" s="11">
        <v>361000</v>
      </c>
      <c r="AD26" s="11"/>
      <c r="AE26" s="11">
        <v>414</v>
      </c>
      <c r="AF26" s="11"/>
      <c r="AG26" s="11">
        <v>411822699</v>
      </c>
      <c r="AH26" s="11"/>
      <c r="AI26" s="11">
        <v>149340791</v>
      </c>
      <c r="AJ26" s="11"/>
      <c r="AK26" s="8">
        <v>0.03</v>
      </c>
    </row>
    <row r="27" spans="1:37" ht="23.1" customHeight="1" x14ac:dyDescent="0.45">
      <c r="A27" s="7" t="s">
        <v>124</v>
      </c>
      <c r="B27" s="7"/>
      <c r="C27" s="7" t="s">
        <v>117</v>
      </c>
      <c r="D27" s="7"/>
      <c r="E27" s="7" t="s">
        <v>88</v>
      </c>
      <c r="F27" s="7"/>
      <c r="K27" s="11">
        <v>0</v>
      </c>
      <c r="L27" s="11"/>
      <c r="M27" s="11">
        <v>0</v>
      </c>
      <c r="N27" s="11"/>
      <c r="O27" s="11">
        <v>0</v>
      </c>
      <c r="P27" s="11"/>
      <c r="Q27" s="11">
        <v>0</v>
      </c>
      <c r="R27" s="11"/>
      <c r="S27" s="11">
        <v>0</v>
      </c>
      <c r="T27" s="11"/>
      <c r="U27" s="11">
        <v>195000</v>
      </c>
      <c r="V27" s="11"/>
      <c r="W27" s="11">
        <v>342073920</v>
      </c>
      <c r="X27" s="11"/>
      <c r="Y27" s="11">
        <v>0</v>
      </c>
      <c r="Z27" s="11"/>
      <c r="AA27" s="11">
        <v>0</v>
      </c>
      <c r="AB27" s="11"/>
      <c r="AC27" s="11">
        <v>195000</v>
      </c>
      <c r="AD27" s="11"/>
      <c r="AE27" s="11">
        <v>783</v>
      </c>
      <c r="AF27" s="11"/>
      <c r="AG27" s="11">
        <v>342073920</v>
      </c>
      <c r="AH27" s="11"/>
      <c r="AI27" s="11">
        <v>152569342</v>
      </c>
      <c r="AJ27" s="11"/>
      <c r="AK27" s="8">
        <v>0.03</v>
      </c>
    </row>
    <row r="28" spans="1:37" ht="23.1" customHeight="1" x14ac:dyDescent="0.45">
      <c r="A28" s="7" t="s">
        <v>125</v>
      </c>
      <c r="B28" s="7"/>
      <c r="C28" s="7" t="s">
        <v>117</v>
      </c>
      <c r="D28" s="7"/>
      <c r="E28" s="7" t="s">
        <v>88</v>
      </c>
      <c r="F28" s="7"/>
      <c r="K28" s="11">
        <v>0</v>
      </c>
      <c r="L28" s="11"/>
      <c r="M28" s="11">
        <v>0</v>
      </c>
      <c r="N28" s="11"/>
      <c r="O28" s="11">
        <v>0</v>
      </c>
      <c r="P28" s="11"/>
      <c r="Q28" s="11">
        <v>0</v>
      </c>
      <c r="R28" s="11"/>
      <c r="S28" s="11">
        <v>0</v>
      </c>
      <c r="T28" s="11"/>
      <c r="U28" s="11">
        <v>430000</v>
      </c>
      <c r="V28" s="11"/>
      <c r="W28" s="11">
        <v>1158021507</v>
      </c>
      <c r="X28" s="11"/>
      <c r="Y28" s="11">
        <v>0</v>
      </c>
      <c r="Z28" s="11"/>
      <c r="AA28" s="11">
        <v>0</v>
      </c>
      <c r="AB28" s="11"/>
      <c r="AC28" s="11">
        <v>430000</v>
      </c>
      <c r="AD28" s="11"/>
      <c r="AE28" s="11">
        <v>1346</v>
      </c>
      <c r="AF28" s="11"/>
      <c r="AG28" s="11">
        <v>1158021507</v>
      </c>
      <c r="AH28" s="11"/>
      <c r="AI28" s="11">
        <v>578341577</v>
      </c>
      <c r="AJ28" s="11"/>
      <c r="AK28" s="8">
        <v>0.1</v>
      </c>
    </row>
    <row r="29" spans="1:37" ht="23.1" customHeight="1" thickBot="1" x14ac:dyDescent="0.5">
      <c r="A29" s="7"/>
      <c r="B29" s="7"/>
      <c r="C29" s="23"/>
      <c r="D29" s="7"/>
      <c r="E29" s="23"/>
      <c r="F29" s="7"/>
      <c r="G29" s="1"/>
      <c r="I29" s="1"/>
      <c r="K29" s="13">
        <v>11000000</v>
      </c>
      <c r="L29" s="11"/>
      <c r="M29" s="13">
        <v>0</v>
      </c>
      <c r="N29" s="11"/>
      <c r="O29" s="13"/>
      <c r="P29" s="11"/>
      <c r="Q29" s="13">
        <v>81929714642</v>
      </c>
      <c r="R29" s="11"/>
      <c r="S29" s="13">
        <v>89257625925</v>
      </c>
      <c r="T29" s="11"/>
      <c r="U29" s="13"/>
      <c r="V29" s="11"/>
      <c r="W29" s="13">
        <v>3371417830</v>
      </c>
      <c r="X29" s="11"/>
      <c r="Y29" s="13"/>
      <c r="Z29" s="11"/>
      <c r="AA29" s="13">
        <v>64697249373</v>
      </c>
      <c r="AB29" s="11"/>
      <c r="AC29" s="13"/>
      <c r="AD29" s="11"/>
      <c r="AE29" s="13">
        <v>2414824</v>
      </c>
      <c r="AF29" s="11"/>
      <c r="AG29" s="13">
        <v>20603883099</v>
      </c>
      <c r="AH29" s="11"/>
      <c r="AI29" s="13">
        <v>20238335546</v>
      </c>
      <c r="AJ29" s="11"/>
      <c r="AK29" s="12">
        <v>3.43</v>
      </c>
    </row>
    <row r="30" spans="1:37" ht="23.1" customHeight="1" thickTop="1" x14ac:dyDescent="0.45">
      <c r="A30" s="10" t="s">
        <v>74</v>
      </c>
      <c r="B30" s="10"/>
      <c r="C30" s="10"/>
      <c r="D30" s="10"/>
      <c r="E30" s="10"/>
      <c r="F30" s="10"/>
      <c r="G30" s="3"/>
      <c r="H30" s="3"/>
      <c r="I30" s="3"/>
      <c r="J30" s="3"/>
      <c r="K30" s="15"/>
      <c r="L30" s="15"/>
      <c r="M30" s="15"/>
      <c r="N30" s="15"/>
      <c r="O30" s="24"/>
      <c r="P30" s="24"/>
      <c r="Q30" s="15"/>
      <c r="R30" s="15"/>
      <c r="S30" s="15"/>
      <c r="T30" s="15"/>
      <c r="U30" s="24"/>
      <c r="V30" s="24"/>
      <c r="W30" s="15"/>
      <c r="X30" s="15"/>
      <c r="Y30" s="24"/>
      <c r="Z30" s="24"/>
      <c r="AA30" s="15"/>
      <c r="AB30" s="15"/>
      <c r="AC30" s="24"/>
      <c r="AD30" s="24"/>
      <c r="AE30" s="15"/>
      <c r="AF30" s="15"/>
      <c r="AG30" s="15"/>
      <c r="AH30" s="15"/>
      <c r="AI30" s="15"/>
      <c r="AJ30" s="15"/>
      <c r="AK30" s="15"/>
    </row>
    <row r="35" spans="3:4" x14ac:dyDescent="0.45">
      <c r="C35" s="1"/>
      <c r="D35" s="1"/>
    </row>
  </sheetData>
  <mergeCells count="25">
    <mergeCell ref="A1:AK1"/>
    <mergeCell ref="A2:AK2"/>
    <mergeCell ref="A3:AK3"/>
    <mergeCell ref="A4:AK4"/>
    <mergeCell ref="U6:AA6"/>
    <mergeCell ref="AC6:AK6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Q7:Q8"/>
    <mergeCell ref="AI7:AI8"/>
    <mergeCell ref="AK7:AK8"/>
    <mergeCell ref="AC7:AC8"/>
    <mergeCell ref="AG7:AG8"/>
    <mergeCell ref="AE7:AE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"/>
  <sheetViews>
    <sheetView rightToLeft="1" zoomScaleNormal="100" zoomScaleSheetLayoutView="106" workbookViewId="0">
      <selection activeCell="Q15" sqref="Q15"/>
    </sheetView>
  </sheetViews>
  <sheetFormatPr defaultColWidth="9" defaultRowHeight="18.75" x14ac:dyDescent="0.45"/>
  <cols>
    <col min="1" max="1" width="34.28515625" style="9" bestFit="1" customWidth="1"/>
    <col min="2" max="2" width="0.85546875" style="9" customWidth="1"/>
    <col min="3" max="3" width="24.42578125" style="9" bestFit="1" customWidth="1"/>
    <col min="4" max="4" width="0.85546875" style="9" customWidth="1"/>
    <col min="5" max="5" width="15.28515625" style="9" bestFit="1" customWidth="1"/>
    <col min="6" max="6" width="0.85546875" style="9" customWidth="1"/>
    <col min="7" max="7" width="14.42578125" style="9" bestFit="1" customWidth="1"/>
    <col min="8" max="8" width="0.85546875" style="9" customWidth="1"/>
    <col min="9" max="9" width="16.42578125" style="9" bestFit="1" customWidth="1"/>
    <col min="10" max="10" width="0.85546875" style="9" customWidth="1"/>
    <col min="11" max="11" width="17.85546875" style="9" bestFit="1" customWidth="1"/>
    <col min="12" max="12" width="0.85546875" style="9" customWidth="1"/>
    <col min="13" max="13" width="17.5703125" style="9" bestFit="1" customWidth="1"/>
    <col min="14" max="14" width="0.85546875" style="9" customWidth="1"/>
    <col min="15" max="15" width="17.85546875" style="9" bestFit="1" customWidth="1"/>
    <col min="16" max="16" width="0.85546875" style="9" customWidth="1"/>
    <col min="17" max="17" width="17.85546875" style="9" bestFit="1" customWidth="1"/>
    <col min="18" max="18" width="0.85546875" style="9" customWidth="1"/>
    <col min="19" max="19" width="9.85546875" style="9" bestFit="1" customWidth="1"/>
    <col min="20" max="20" width="9" style="2" customWidth="1"/>
    <col min="21" max="16384" width="9" style="2"/>
  </cols>
  <sheetData>
    <row r="1" spans="1:19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"/>
    </row>
    <row r="2" spans="1:19" x14ac:dyDescent="0.45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1"/>
    </row>
    <row r="3" spans="1:19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1"/>
    </row>
    <row r="4" spans="1:19" x14ac:dyDescent="0.45">
      <c r="A4" s="79" t="s">
        <v>128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"/>
    </row>
    <row r="5" spans="1:19" x14ac:dyDescent="0.4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9" ht="18.75" customHeight="1" x14ac:dyDescent="0.45">
      <c r="A6" s="3"/>
      <c r="B6" s="3"/>
      <c r="C6" s="73" t="s">
        <v>129</v>
      </c>
      <c r="D6" s="73"/>
      <c r="E6" s="73"/>
      <c r="F6" s="73"/>
      <c r="G6" s="73"/>
      <c r="H6" s="73"/>
      <c r="I6" s="73"/>
      <c r="J6" s="4"/>
      <c r="K6" s="26" t="s">
        <v>6</v>
      </c>
      <c r="L6" s="26"/>
      <c r="M6" s="80" t="s">
        <v>7</v>
      </c>
      <c r="N6" s="80"/>
      <c r="O6" s="80"/>
      <c r="P6" s="6"/>
      <c r="Q6" s="82" t="s">
        <v>8</v>
      </c>
      <c r="R6" s="82"/>
      <c r="S6" s="82"/>
    </row>
    <row r="7" spans="1:19" ht="31.9" customHeight="1" x14ac:dyDescent="0.45">
      <c r="A7" s="28" t="s">
        <v>130</v>
      </c>
      <c r="B7" s="28"/>
      <c r="C7" s="29" t="s">
        <v>131</v>
      </c>
      <c r="D7" s="29"/>
      <c r="E7" s="29" t="s">
        <v>132</v>
      </c>
      <c r="F7" s="29"/>
      <c r="G7" s="29" t="s">
        <v>133</v>
      </c>
      <c r="H7" s="29"/>
      <c r="I7" s="29" t="s">
        <v>126</v>
      </c>
      <c r="J7" s="29"/>
      <c r="K7" s="30" t="s">
        <v>134</v>
      </c>
      <c r="L7" s="30"/>
      <c r="M7" s="29" t="s">
        <v>135</v>
      </c>
      <c r="N7" s="29"/>
      <c r="O7" s="29" t="s">
        <v>136</v>
      </c>
      <c r="P7" s="31"/>
      <c r="Q7" s="27" t="s">
        <v>134</v>
      </c>
      <c r="R7" s="27"/>
      <c r="S7" s="27" t="s">
        <v>127</v>
      </c>
    </row>
    <row r="8" spans="1:19" ht="23.1" customHeight="1" x14ac:dyDescent="0.45">
      <c r="A8" s="7" t="s">
        <v>137</v>
      </c>
      <c r="B8" s="7"/>
      <c r="C8" s="7" t="s">
        <v>138</v>
      </c>
      <c r="D8" s="7"/>
      <c r="E8" s="7" t="s">
        <v>139</v>
      </c>
      <c r="F8" s="7"/>
      <c r="G8" s="7" t="s">
        <v>117</v>
      </c>
      <c r="H8" s="7"/>
      <c r="I8" s="7" t="s">
        <v>117</v>
      </c>
      <c r="J8" s="7"/>
      <c r="K8" s="11">
        <v>15000000000</v>
      </c>
      <c r="L8" s="11"/>
      <c r="M8" s="11">
        <v>0</v>
      </c>
      <c r="N8" s="11"/>
      <c r="O8" s="11">
        <v>0</v>
      </c>
      <c r="P8" s="11"/>
      <c r="Q8" s="11">
        <v>15000000000</v>
      </c>
      <c r="R8" s="11"/>
      <c r="S8" s="8">
        <v>2.54</v>
      </c>
    </row>
    <row r="9" spans="1:19" ht="23.1" customHeight="1" thickBo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13">
        <f>SUBTOTAL(109,K8)</f>
        <v>15000000000</v>
      </c>
      <c r="L9" s="13">
        <f t="shared" ref="L9:P9" si="0">SUBTOTAL(109,L8)</f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>SUBTOTAL(109,Q8)</f>
        <v>15000000000</v>
      </c>
      <c r="R9" s="11"/>
      <c r="S9" s="12">
        <f>SUBTOTAL(109,S8)</f>
        <v>2.54</v>
      </c>
    </row>
    <row r="10" spans="1:19" ht="23.1" customHeight="1" thickTop="1" x14ac:dyDescent="0.45">
      <c r="A10" s="10" t="s">
        <v>74</v>
      </c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5"/>
      <c r="M10" s="81"/>
      <c r="N10" s="81"/>
      <c r="O10" s="81"/>
      <c r="P10" s="15"/>
      <c r="Q10" s="15"/>
      <c r="R10" s="15"/>
      <c r="S10" s="8"/>
    </row>
    <row r="14" spans="1:19" x14ac:dyDescent="0.45">
      <c r="E14" s="9" t="s">
        <v>150</v>
      </c>
    </row>
  </sheetData>
  <mergeCells count="8">
    <mergeCell ref="M10:O10"/>
    <mergeCell ref="C6:I6"/>
    <mergeCell ref="M6:O6"/>
    <mergeCell ref="A1:Q1"/>
    <mergeCell ref="A2:Q2"/>
    <mergeCell ref="A3:Q3"/>
    <mergeCell ref="A4:Q4"/>
    <mergeCell ref="Q6:S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"/>
  <sheetViews>
    <sheetView rightToLeft="1" zoomScale="106" zoomScaleNormal="106" workbookViewId="0">
      <selection activeCell="I15" sqref="I15"/>
    </sheetView>
  </sheetViews>
  <sheetFormatPr defaultColWidth="9" defaultRowHeight="18.75" x14ac:dyDescent="0.45"/>
  <cols>
    <col min="1" max="1" width="52.140625" style="7" bestFit="1" customWidth="1"/>
    <col min="2" max="2" width="0.85546875" style="7" customWidth="1"/>
    <col min="3" max="3" width="7" style="9" bestFit="1" customWidth="1"/>
    <col min="4" max="4" width="0.85546875" style="9" customWidth="1"/>
    <col min="5" max="5" width="19" style="9" bestFit="1" customWidth="1"/>
    <col min="6" max="6" width="0.85546875" style="9" customWidth="1"/>
    <col min="7" max="7" width="15.5703125" style="9" bestFit="1" customWidth="1"/>
    <col min="8" max="8" width="0.85546875" style="9" customWidth="1"/>
    <col min="9" max="9" width="16.28515625" style="9" bestFit="1" customWidth="1"/>
    <col min="10" max="23" width="13" style="2" customWidth="1"/>
    <col min="24" max="24" width="9" style="2" customWidth="1"/>
    <col min="25" max="16384" width="9" style="2"/>
  </cols>
  <sheetData>
    <row r="1" spans="1:23" x14ac:dyDescent="0.45">
      <c r="A1" s="75" t="s">
        <v>0</v>
      </c>
      <c r="B1" s="75"/>
      <c r="C1" s="75"/>
      <c r="D1" s="75"/>
      <c r="E1" s="75"/>
      <c r="F1" s="75"/>
      <c r="G1" s="75"/>
      <c r="H1" s="1"/>
    </row>
    <row r="2" spans="1:23" x14ac:dyDescent="0.45">
      <c r="A2" s="75" t="s">
        <v>151</v>
      </c>
      <c r="B2" s="75"/>
      <c r="C2" s="75"/>
      <c r="D2" s="75"/>
      <c r="E2" s="75"/>
      <c r="F2" s="75"/>
      <c r="G2" s="75"/>
      <c r="H2" s="1"/>
    </row>
    <row r="3" spans="1:23" x14ac:dyDescent="0.45">
      <c r="A3" s="75" t="s">
        <v>152</v>
      </c>
      <c r="B3" s="75"/>
      <c r="C3" s="75"/>
      <c r="D3" s="75"/>
      <c r="E3" s="75"/>
      <c r="F3" s="75"/>
      <c r="G3" s="75"/>
      <c r="H3" s="1"/>
    </row>
    <row r="4" spans="1:23" x14ac:dyDescent="0.45">
      <c r="A4" s="79" t="s">
        <v>153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19.5" thickBot="1" x14ac:dyDescent="0.5">
      <c r="A5" s="5" t="s">
        <v>154</v>
      </c>
      <c r="B5" s="5"/>
      <c r="C5" s="5" t="s">
        <v>155</v>
      </c>
      <c r="D5" s="5"/>
      <c r="E5" s="5" t="s">
        <v>134</v>
      </c>
      <c r="F5" s="5"/>
      <c r="G5" s="5" t="s">
        <v>156</v>
      </c>
      <c r="H5" s="5"/>
      <c r="I5" s="5" t="s">
        <v>157</v>
      </c>
    </row>
    <row r="6" spans="1:23" ht="23.1" customHeight="1" x14ac:dyDescent="0.45">
      <c r="A6" s="7" t="s">
        <v>158</v>
      </c>
      <c r="C6" s="7" t="s">
        <v>159</v>
      </c>
      <c r="D6" s="7"/>
      <c r="E6" s="11">
        <v>118770337235</v>
      </c>
      <c r="F6" s="19"/>
      <c r="G6" s="8">
        <v>94.99</v>
      </c>
      <c r="H6" s="8"/>
      <c r="I6" s="8">
        <v>20.07</v>
      </c>
    </row>
    <row r="7" spans="1:23" ht="23.1" customHeight="1" x14ac:dyDescent="0.45">
      <c r="A7" s="7" t="s">
        <v>160</v>
      </c>
      <c r="C7" s="7" t="s">
        <v>161</v>
      </c>
      <c r="D7" s="7"/>
      <c r="E7" s="11">
        <v>0</v>
      </c>
      <c r="F7" s="19"/>
      <c r="G7" s="8">
        <v>0</v>
      </c>
      <c r="H7" s="8"/>
      <c r="I7" s="8">
        <v>0</v>
      </c>
    </row>
    <row r="8" spans="1:23" ht="23.1" customHeight="1" x14ac:dyDescent="0.45">
      <c r="A8" s="7" t="s">
        <v>162</v>
      </c>
      <c r="C8" s="7" t="s">
        <v>163</v>
      </c>
      <c r="D8" s="7"/>
      <c r="E8" s="55">
        <f>'درآمد سرمایه گذاری در اوراق بها'!E22</f>
        <v>-1161480638</v>
      </c>
      <c r="F8" s="19"/>
      <c r="G8" s="8">
        <v>3.35</v>
      </c>
      <c r="H8" s="8"/>
      <c r="I8" s="8">
        <v>0.71</v>
      </c>
    </row>
    <row r="9" spans="1:23" ht="23.1" customHeight="1" x14ac:dyDescent="0.45">
      <c r="A9" s="7" t="s">
        <v>164</v>
      </c>
      <c r="C9" s="7" t="s">
        <v>165</v>
      </c>
      <c r="D9" s="7"/>
      <c r="E9" s="101">
        <f>'درآمد سپرده بانکی'!E15</f>
        <v>326834988</v>
      </c>
      <c r="F9" s="19"/>
      <c r="G9" s="8">
        <v>0.74</v>
      </c>
      <c r="H9" s="8"/>
      <c r="I9" s="8">
        <v>0.16</v>
      </c>
    </row>
    <row r="10" spans="1:23" ht="23.1" customHeight="1" x14ac:dyDescent="0.45">
      <c r="A10" s="7" t="s">
        <v>166</v>
      </c>
      <c r="C10" s="7" t="s">
        <v>167</v>
      </c>
      <c r="D10" s="7"/>
      <c r="E10" s="101">
        <f>Table17[[#This Row],[4824024.0000]]</f>
        <v>274291464</v>
      </c>
      <c r="F10" s="19"/>
      <c r="G10" s="8">
        <v>0.91</v>
      </c>
      <c r="H10" s="8"/>
      <c r="I10" s="8">
        <v>0.19</v>
      </c>
    </row>
    <row r="11" spans="1:23" ht="23.1" customHeight="1" thickBot="1" x14ac:dyDescent="0.5">
      <c r="C11" s="7"/>
      <c r="D11" s="7"/>
      <c r="E11" s="13">
        <f>SUBTOTAL(109,E6:E10)</f>
        <v>118209983049</v>
      </c>
      <c r="F11" s="19"/>
      <c r="G11" s="12">
        <v>99.99</v>
      </c>
      <c r="H11" s="8"/>
      <c r="I11" s="12">
        <v>21.13</v>
      </c>
    </row>
    <row r="12" spans="1:23" ht="23.1" customHeight="1" thickTop="1" x14ac:dyDescent="0.45">
      <c r="A12" s="17" t="s">
        <v>74</v>
      </c>
      <c r="B12" s="17"/>
      <c r="C12" s="18"/>
      <c r="D12" s="18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</sheetData>
  <mergeCells count="4">
    <mergeCell ref="A4:W4"/>
    <mergeCell ref="A1:G1"/>
    <mergeCell ref="A2:G2"/>
    <mergeCell ref="A3:G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"/>
  <sheetViews>
    <sheetView rightToLeft="1" zoomScale="106" zoomScaleNormal="106" workbookViewId="0">
      <selection activeCell="I8" sqref="I8"/>
    </sheetView>
  </sheetViews>
  <sheetFormatPr defaultColWidth="9" defaultRowHeight="18.75" x14ac:dyDescent="0.45"/>
  <cols>
    <col min="1" max="1" width="19.140625" style="9" customWidth="1"/>
    <col min="2" max="2" width="0.85546875" style="9" customWidth="1"/>
    <col min="3" max="3" width="16.5703125" style="9" customWidth="1"/>
    <col min="4" max="4" width="0.85546875" style="9" customWidth="1"/>
    <col min="5" max="5" width="23.5703125" style="9" customWidth="1"/>
    <col min="6" max="6" width="0.85546875" style="9" customWidth="1"/>
    <col min="7" max="7" width="16.7109375" style="9" customWidth="1"/>
    <col min="8" max="8" width="0.85546875" style="9" customWidth="1"/>
    <col min="9" max="9" width="14.42578125" style="9" customWidth="1"/>
    <col min="10" max="10" width="0.85546875" style="9" customWidth="1"/>
    <col min="11" max="11" width="13" style="9" customWidth="1"/>
    <col min="12" max="12" width="0.85546875" style="9" customWidth="1"/>
    <col min="13" max="13" width="16" style="9" customWidth="1"/>
    <col min="14" max="14" width="0.85546875" style="9" customWidth="1"/>
    <col min="15" max="15" width="14.42578125" style="9" customWidth="1"/>
    <col min="16" max="16" width="0.85546875" style="9" customWidth="1"/>
    <col min="17" max="17" width="13" style="9" customWidth="1"/>
    <col min="18" max="18" width="0.85546875" style="9" customWidth="1"/>
    <col min="19" max="19" width="16" style="9" customWidth="1"/>
    <col min="20" max="22" width="13" style="9" customWidth="1"/>
    <col min="23" max="23" width="9" style="9" customWidth="1"/>
    <col min="24" max="16384" width="9" style="9"/>
  </cols>
  <sheetData>
    <row r="1" spans="1:22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2" x14ac:dyDescent="0.45">
      <c r="A2" s="75" t="s">
        <v>151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2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2" x14ac:dyDescent="0.4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22" ht="16.5" customHeight="1" x14ac:dyDescent="0.45">
      <c r="C5" s="80" t="s">
        <v>169</v>
      </c>
      <c r="D5" s="80"/>
      <c r="E5" s="80"/>
      <c r="F5" s="80"/>
      <c r="G5" s="80"/>
      <c r="H5" s="5"/>
      <c r="I5" s="73" t="s">
        <v>170</v>
      </c>
      <c r="J5" s="73"/>
      <c r="K5" s="73"/>
      <c r="L5" s="73"/>
      <c r="M5" s="73"/>
      <c r="N5" s="4"/>
      <c r="O5" s="73" t="s">
        <v>171</v>
      </c>
      <c r="P5" s="73"/>
      <c r="Q5" s="73"/>
      <c r="R5" s="73"/>
      <c r="S5" s="73"/>
      <c r="T5" s="16"/>
      <c r="U5" s="16"/>
      <c r="V5" s="16"/>
    </row>
    <row r="6" spans="1:22" s="6" customFormat="1" ht="47.25" customHeight="1" x14ac:dyDescent="0.45">
      <c r="A6" s="5" t="s">
        <v>75</v>
      </c>
      <c r="B6" s="5"/>
      <c r="C6" s="5" t="s">
        <v>172</v>
      </c>
      <c r="D6" s="5"/>
      <c r="E6" s="5" t="s">
        <v>173</v>
      </c>
      <c r="F6" s="5"/>
      <c r="G6" s="5" t="s">
        <v>174</v>
      </c>
      <c r="H6" s="5"/>
      <c r="I6" s="5" t="s">
        <v>175</v>
      </c>
      <c r="J6" s="5"/>
      <c r="K6" s="5" t="s">
        <v>176</v>
      </c>
      <c r="L6" s="5"/>
      <c r="M6" s="5" t="s">
        <v>177</v>
      </c>
      <c r="N6" s="5"/>
      <c r="O6" s="5" t="s">
        <v>175</v>
      </c>
      <c r="P6" s="5"/>
      <c r="Q6" s="5" t="s">
        <v>176</v>
      </c>
      <c r="R6" s="5"/>
      <c r="S6" s="5" t="s">
        <v>177</v>
      </c>
    </row>
    <row r="7" spans="1:22" ht="23.1" customHeight="1" x14ac:dyDescent="0.45">
      <c r="A7" s="7" t="s">
        <v>67</v>
      </c>
      <c r="B7" s="7"/>
      <c r="C7" s="6" t="s">
        <v>178</v>
      </c>
      <c r="D7" s="6"/>
      <c r="E7" s="11">
        <v>3250000</v>
      </c>
      <c r="F7" s="11"/>
      <c r="G7" s="11">
        <v>170</v>
      </c>
      <c r="H7" s="11"/>
      <c r="I7" s="11">
        <v>0</v>
      </c>
      <c r="J7" s="11"/>
      <c r="K7" s="11">
        <v>0</v>
      </c>
      <c r="L7" s="11"/>
      <c r="M7" s="11">
        <v>0</v>
      </c>
      <c r="N7" s="11"/>
      <c r="O7" s="11">
        <v>552500000</v>
      </c>
      <c r="P7" s="11"/>
      <c r="Q7" s="11">
        <v>0</v>
      </c>
      <c r="R7" s="11"/>
      <c r="S7" s="11">
        <v>552500000</v>
      </c>
    </row>
    <row r="8" spans="1:22" ht="23.1" customHeight="1" thickBot="1" x14ac:dyDescent="0.5">
      <c r="A8" s="7"/>
      <c r="B8" s="7"/>
      <c r="C8" s="6"/>
      <c r="D8" s="6"/>
      <c r="E8" s="11"/>
      <c r="F8" s="11"/>
      <c r="G8" s="11"/>
      <c r="H8" s="11"/>
      <c r="I8" s="13">
        <v>0</v>
      </c>
      <c r="J8" s="11"/>
      <c r="K8" s="13">
        <v>0</v>
      </c>
      <c r="L8" s="11"/>
      <c r="M8" s="13">
        <v>0</v>
      </c>
      <c r="N8" s="11"/>
      <c r="O8" s="13">
        <v>552500000</v>
      </c>
      <c r="P8" s="11"/>
      <c r="Q8" s="13">
        <v>0</v>
      </c>
      <c r="R8" s="11"/>
      <c r="S8" s="13">
        <v>552500000</v>
      </c>
    </row>
    <row r="9" spans="1:22" ht="23.1" customHeight="1" thickTop="1" x14ac:dyDescent="0.45">
      <c r="A9" s="7" t="s">
        <v>74</v>
      </c>
      <c r="B9" s="7"/>
      <c r="C9" s="3"/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</sheetData>
  <mergeCells count="7">
    <mergeCell ref="C5:G5"/>
    <mergeCell ref="I5:M5"/>
    <mergeCell ref="O5:S5"/>
    <mergeCell ref="A4:V4"/>
    <mergeCell ref="A1:S1"/>
    <mergeCell ref="A2:S2"/>
    <mergeCell ref="A3:S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4"/>
  <sheetViews>
    <sheetView rightToLeft="1" zoomScale="106" zoomScaleNormal="106" workbookViewId="0">
      <selection sqref="A1:XFD1048576"/>
    </sheetView>
  </sheetViews>
  <sheetFormatPr defaultColWidth="9" defaultRowHeight="18.75" x14ac:dyDescent="0.45"/>
  <cols>
    <col min="1" max="1" width="34.28515625" style="9" bestFit="1" customWidth="1"/>
    <col min="2" max="2" width="1" style="9" customWidth="1"/>
    <col min="3" max="3" width="13.7109375" style="9" bestFit="1" customWidth="1"/>
    <col min="4" max="4" width="1" style="9" customWidth="1"/>
    <col min="5" max="5" width="10.85546875" style="9" bestFit="1" customWidth="1"/>
    <col min="6" max="6" width="1" style="9" customWidth="1"/>
    <col min="7" max="7" width="16.42578125" style="9" bestFit="1" customWidth="1"/>
    <col min="8" max="8" width="1" style="9" customWidth="1"/>
    <col min="9" max="9" width="14.85546875" style="9" bestFit="1" customWidth="1"/>
    <col min="10" max="10" width="1" style="9" customWidth="1"/>
    <col min="11" max="11" width="9.5703125" style="9" bestFit="1" customWidth="1"/>
    <col min="12" max="12" width="1" style="9" customWidth="1"/>
    <col min="13" max="13" width="14.85546875" style="9" bestFit="1" customWidth="1"/>
    <col min="14" max="14" width="1" style="9" customWidth="1"/>
    <col min="15" max="15" width="15" style="9" bestFit="1" customWidth="1"/>
    <col min="16" max="16" width="1" style="9" customWidth="1"/>
    <col min="17" max="17" width="14.140625" style="9" bestFit="1" customWidth="1"/>
    <col min="18" max="18" width="1" style="9" customWidth="1"/>
    <col min="19" max="19" width="15" style="9" bestFit="1" customWidth="1"/>
    <col min="20" max="20" width="9" style="2" customWidth="1"/>
    <col min="21" max="16384" width="9" style="2"/>
  </cols>
  <sheetData>
    <row r="1" spans="1:19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x14ac:dyDescent="0.45">
      <c r="A2" s="75" t="s">
        <v>151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x14ac:dyDescent="0.45">
      <c r="A4" s="79" t="s">
        <v>179</v>
      </c>
      <c r="B4" s="79"/>
      <c r="C4" s="79"/>
      <c r="D4" s="79"/>
      <c r="E4" s="79"/>
      <c r="F4" s="79"/>
      <c r="G4" s="79"/>
      <c r="H4" s="79"/>
      <c r="I4" s="79"/>
      <c r="J4" s="10"/>
    </row>
    <row r="5" spans="1:19" ht="16.5" customHeight="1" x14ac:dyDescent="0.45">
      <c r="A5" s="6"/>
      <c r="B5" s="6"/>
      <c r="C5" s="80"/>
      <c r="D5" s="80"/>
      <c r="E5" s="80"/>
      <c r="F5" s="80"/>
      <c r="G5" s="80"/>
      <c r="H5" s="5"/>
      <c r="I5" s="73" t="s">
        <v>170</v>
      </c>
      <c r="J5" s="73"/>
      <c r="K5" s="73"/>
      <c r="L5" s="73"/>
      <c r="M5" s="73"/>
      <c r="N5" s="4"/>
      <c r="O5" s="73" t="s">
        <v>171</v>
      </c>
      <c r="P5" s="73"/>
      <c r="Q5" s="73"/>
      <c r="R5" s="73"/>
      <c r="S5" s="73"/>
    </row>
    <row r="6" spans="1:19" ht="38.25" customHeight="1" x14ac:dyDescent="0.45">
      <c r="A6" s="6" t="s">
        <v>154</v>
      </c>
      <c r="B6" s="6"/>
      <c r="C6" s="14" t="s">
        <v>180</v>
      </c>
      <c r="D6" s="14"/>
      <c r="E6" s="14" t="s">
        <v>82</v>
      </c>
      <c r="F6" s="14"/>
      <c r="G6" s="14" t="s">
        <v>126</v>
      </c>
      <c r="H6" s="14"/>
      <c r="I6" s="14" t="s">
        <v>181</v>
      </c>
      <c r="J6" s="14"/>
      <c r="K6" s="14" t="s">
        <v>176</v>
      </c>
      <c r="L6" s="14"/>
      <c r="M6" s="14" t="s">
        <v>182</v>
      </c>
      <c r="N6" s="14"/>
      <c r="O6" s="14" t="s">
        <v>181</v>
      </c>
      <c r="P6" s="14"/>
      <c r="Q6" s="14" t="s">
        <v>176</v>
      </c>
      <c r="R6" s="14"/>
      <c r="S6" s="14" t="s">
        <v>182</v>
      </c>
    </row>
    <row r="7" spans="1:19" ht="23.1" customHeight="1" x14ac:dyDescent="0.45">
      <c r="A7" s="7" t="s">
        <v>148</v>
      </c>
      <c r="B7" s="7"/>
      <c r="C7" s="7" t="s">
        <v>183</v>
      </c>
      <c r="D7" s="7"/>
      <c r="E7" s="7" t="s">
        <v>117</v>
      </c>
      <c r="F7" s="7"/>
      <c r="G7" s="7" t="s">
        <v>117</v>
      </c>
      <c r="H7" s="7"/>
      <c r="I7" s="11">
        <v>3968</v>
      </c>
      <c r="J7" s="11"/>
      <c r="K7" s="11">
        <v>0</v>
      </c>
      <c r="L7" s="11"/>
      <c r="M7" s="11">
        <v>3968</v>
      </c>
      <c r="N7" s="11"/>
      <c r="O7" s="11">
        <v>11984</v>
      </c>
      <c r="P7" s="11"/>
      <c r="Q7" s="11">
        <v>0</v>
      </c>
      <c r="R7" s="11"/>
      <c r="S7" s="11">
        <v>11984</v>
      </c>
    </row>
    <row r="8" spans="1:19" ht="23.1" customHeight="1" x14ac:dyDescent="0.45">
      <c r="A8" s="7" t="s">
        <v>146</v>
      </c>
      <c r="B8" s="7"/>
      <c r="C8" s="7" t="s">
        <v>8</v>
      </c>
      <c r="D8" s="7"/>
      <c r="E8" s="7" t="s">
        <v>117</v>
      </c>
      <c r="F8" s="7"/>
      <c r="G8" s="7" t="s">
        <v>117</v>
      </c>
      <c r="H8" s="7"/>
      <c r="I8" s="11">
        <v>94614</v>
      </c>
      <c r="J8" s="11"/>
      <c r="K8" s="11">
        <v>0</v>
      </c>
      <c r="L8" s="11"/>
      <c r="M8" s="11">
        <v>94614</v>
      </c>
      <c r="N8" s="11"/>
      <c r="O8" s="11">
        <v>603081</v>
      </c>
      <c r="P8" s="11"/>
      <c r="Q8" s="11">
        <v>0</v>
      </c>
      <c r="R8" s="11"/>
      <c r="S8" s="11">
        <v>603081</v>
      </c>
    </row>
    <row r="9" spans="1:19" ht="23.1" customHeight="1" x14ac:dyDescent="0.45">
      <c r="A9" s="7" t="s">
        <v>144</v>
      </c>
      <c r="B9" s="7"/>
      <c r="C9" s="7" t="s">
        <v>184</v>
      </c>
      <c r="D9" s="7"/>
      <c r="E9" s="7" t="s">
        <v>117</v>
      </c>
      <c r="F9" s="7"/>
      <c r="G9" s="7" t="s">
        <v>117</v>
      </c>
      <c r="H9" s="7"/>
      <c r="I9" s="11">
        <v>0</v>
      </c>
      <c r="J9" s="11"/>
      <c r="K9" s="11">
        <v>0</v>
      </c>
      <c r="L9" s="11"/>
      <c r="M9" s="11">
        <v>0</v>
      </c>
      <c r="N9" s="11"/>
      <c r="O9" s="11">
        <v>133150691</v>
      </c>
      <c r="P9" s="11"/>
      <c r="Q9" s="11">
        <v>351773</v>
      </c>
      <c r="R9" s="11"/>
      <c r="S9" s="11">
        <v>133502464</v>
      </c>
    </row>
    <row r="10" spans="1:19" ht="23.1" customHeight="1" x14ac:dyDescent="0.45">
      <c r="A10" s="7" t="s">
        <v>142</v>
      </c>
      <c r="B10" s="7"/>
      <c r="C10" s="7" t="s">
        <v>184</v>
      </c>
      <c r="D10" s="7"/>
      <c r="E10" s="7" t="s">
        <v>117</v>
      </c>
      <c r="F10" s="7"/>
      <c r="G10" s="7" t="s">
        <v>117</v>
      </c>
      <c r="H10" s="7"/>
      <c r="I10" s="11">
        <v>0</v>
      </c>
      <c r="J10" s="11"/>
      <c r="K10" s="11">
        <v>0</v>
      </c>
      <c r="L10" s="11"/>
      <c r="M10" s="11">
        <v>0</v>
      </c>
      <c r="N10" s="11"/>
      <c r="O10" s="11">
        <v>403232881</v>
      </c>
      <c r="P10" s="11"/>
      <c r="Q10" s="11">
        <v>1255596</v>
      </c>
      <c r="R10" s="11"/>
      <c r="S10" s="11">
        <v>404488477</v>
      </c>
    </row>
    <row r="11" spans="1:19" ht="23.1" customHeight="1" x14ac:dyDescent="0.45">
      <c r="A11" s="7" t="s">
        <v>140</v>
      </c>
      <c r="B11" s="7"/>
      <c r="C11" s="7" t="s">
        <v>185</v>
      </c>
      <c r="D11" s="7"/>
      <c r="E11" s="7" t="s">
        <v>117</v>
      </c>
      <c r="F11" s="7"/>
      <c r="G11" s="7" t="s">
        <v>117</v>
      </c>
      <c r="H11" s="7"/>
      <c r="I11" s="11">
        <v>24077</v>
      </c>
      <c r="J11" s="11"/>
      <c r="K11" s="11">
        <v>0</v>
      </c>
      <c r="L11" s="11"/>
      <c r="M11" s="11">
        <v>24077</v>
      </c>
      <c r="N11" s="11"/>
      <c r="O11" s="11">
        <v>51284</v>
      </c>
      <c r="P11" s="11"/>
      <c r="Q11" s="11">
        <v>0</v>
      </c>
      <c r="R11" s="11"/>
      <c r="S11" s="11">
        <v>51284</v>
      </c>
    </row>
    <row r="12" spans="1:19" ht="23.1" customHeight="1" x14ac:dyDescent="0.45">
      <c r="A12" s="7" t="s">
        <v>137</v>
      </c>
      <c r="B12" s="7"/>
      <c r="C12" s="7" t="s">
        <v>186</v>
      </c>
      <c r="D12" s="7"/>
      <c r="E12" s="7" t="s">
        <v>117</v>
      </c>
      <c r="F12" s="7"/>
      <c r="G12" s="7" t="s">
        <v>117</v>
      </c>
      <c r="H12" s="7"/>
      <c r="I12" s="11">
        <v>326712329</v>
      </c>
      <c r="J12" s="11"/>
      <c r="K12" s="11">
        <v>0</v>
      </c>
      <c r="L12" s="11"/>
      <c r="M12" s="11">
        <v>326712329</v>
      </c>
      <c r="N12" s="11"/>
      <c r="O12" s="11">
        <v>392054795</v>
      </c>
      <c r="P12" s="11"/>
      <c r="Q12" s="11">
        <v>-1119071</v>
      </c>
      <c r="R12" s="11"/>
      <c r="S12" s="11">
        <v>390935724</v>
      </c>
    </row>
    <row r="13" spans="1:19" ht="23.1" customHeight="1" thickBot="1" x14ac:dyDescent="0.5">
      <c r="A13" s="7"/>
      <c r="B13" s="7"/>
      <c r="C13" s="7"/>
      <c r="D13" s="7"/>
      <c r="E13" s="7"/>
      <c r="F13" s="7"/>
      <c r="G13" s="23"/>
      <c r="H13" s="7"/>
      <c r="I13" s="13">
        <v>326834988</v>
      </c>
      <c r="J13" s="11"/>
      <c r="K13" s="13">
        <v>0</v>
      </c>
      <c r="L13" s="11"/>
      <c r="M13" s="13">
        <f>SUBTOTAL(109,M7:M12)</f>
        <v>326834988</v>
      </c>
      <c r="N13" s="11"/>
      <c r="O13" s="13">
        <v>929104716</v>
      </c>
      <c r="P13" s="11"/>
      <c r="Q13" s="13">
        <v>488298</v>
      </c>
      <c r="R13" s="11"/>
      <c r="S13" s="13">
        <v>929593014</v>
      </c>
    </row>
    <row r="14" spans="1:19" ht="23.1" customHeight="1" thickTop="1" x14ac:dyDescent="0.45">
      <c r="A14" s="7" t="s">
        <v>74</v>
      </c>
      <c r="B14" s="7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</sheetData>
  <mergeCells count="7">
    <mergeCell ref="A4:I4"/>
    <mergeCell ref="C5:G5"/>
    <mergeCell ref="I5:M5"/>
    <mergeCell ref="O5:S5"/>
    <mergeCell ref="A1:S1"/>
    <mergeCell ref="A2:S2"/>
    <mergeCell ref="A3:S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M14"/>
  <sheetViews>
    <sheetView rightToLeft="1" zoomScale="106" zoomScaleNormal="106" workbookViewId="0">
      <selection activeCell="C13" sqref="C13"/>
    </sheetView>
  </sheetViews>
  <sheetFormatPr defaultColWidth="9" defaultRowHeight="18.75" x14ac:dyDescent="0.45"/>
  <cols>
    <col min="1" max="1" width="34.28515625" style="9" bestFit="1" customWidth="1"/>
    <col min="2" max="2" width="0.85546875" style="9" customWidth="1"/>
    <col min="3" max="3" width="14.85546875" style="9" bestFit="1" customWidth="1"/>
    <col min="4" max="4" width="0.85546875" style="9" customWidth="1"/>
    <col min="5" max="5" width="9.5703125" style="9" bestFit="1" customWidth="1"/>
    <col min="6" max="6" width="0.85546875" style="9" customWidth="1"/>
    <col min="7" max="7" width="14.85546875" style="9" bestFit="1" customWidth="1"/>
    <col min="8" max="8" width="0.85546875" style="9" customWidth="1"/>
    <col min="9" max="9" width="15" style="9" bestFit="1" customWidth="1"/>
    <col min="10" max="10" width="0.85546875" style="9" customWidth="1"/>
    <col min="11" max="11" width="14.140625" style="9" bestFit="1" customWidth="1"/>
    <col min="12" max="12" width="0.85546875" style="9" customWidth="1"/>
    <col min="13" max="13" width="15" style="9" bestFit="1" customWidth="1"/>
    <col min="14" max="14" width="9" style="2" customWidth="1"/>
    <col min="15" max="16384" width="9" style="2"/>
  </cols>
  <sheetData>
    <row r="1" spans="1:13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x14ac:dyDescent="0.45">
      <c r="A2" s="75" t="s">
        <v>151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x14ac:dyDescent="0.4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45">
      <c r="A4" s="79" t="s">
        <v>187</v>
      </c>
      <c r="B4" s="79"/>
      <c r="C4" s="79"/>
      <c r="D4" s="10"/>
    </row>
    <row r="5" spans="1:13" ht="16.5" customHeight="1" x14ac:dyDescent="0.45">
      <c r="A5" s="6"/>
      <c r="B5" s="6"/>
      <c r="C5" s="73" t="s">
        <v>170</v>
      </c>
      <c r="D5" s="73"/>
      <c r="E5" s="73"/>
      <c r="F5" s="73"/>
      <c r="G5" s="73"/>
      <c r="H5" s="4"/>
      <c r="I5" s="73" t="s">
        <v>171</v>
      </c>
      <c r="J5" s="73"/>
      <c r="K5" s="73"/>
      <c r="L5" s="73"/>
      <c r="M5" s="73"/>
    </row>
    <row r="6" spans="1:13" ht="38.25" customHeight="1" x14ac:dyDescent="0.45">
      <c r="A6" s="6" t="s">
        <v>154</v>
      </c>
      <c r="B6" s="6"/>
      <c r="C6" s="14" t="s">
        <v>181</v>
      </c>
      <c r="D6" s="14"/>
      <c r="E6" s="14" t="s">
        <v>176</v>
      </c>
      <c r="F6" s="14"/>
      <c r="G6" s="14" t="s">
        <v>182</v>
      </c>
      <c r="H6" s="14"/>
      <c r="I6" s="14" t="s">
        <v>181</v>
      </c>
      <c r="J6" s="14"/>
      <c r="K6" s="14" t="s">
        <v>176</v>
      </c>
      <c r="L6" s="14"/>
      <c r="M6" s="14" t="s">
        <v>182</v>
      </c>
    </row>
    <row r="7" spans="1:13" ht="23.1" customHeight="1" x14ac:dyDescent="0.45">
      <c r="A7" s="7" t="s">
        <v>148</v>
      </c>
      <c r="B7" s="7"/>
      <c r="C7" s="11">
        <v>3968</v>
      </c>
      <c r="D7" s="11"/>
      <c r="E7" s="11">
        <v>0</v>
      </c>
      <c r="F7" s="11"/>
      <c r="G7" s="11">
        <v>3968</v>
      </c>
      <c r="H7" s="11"/>
      <c r="I7" s="11">
        <v>11984</v>
      </c>
      <c r="J7" s="11"/>
      <c r="K7" s="11">
        <v>0</v>
      </c>
      <c r="L7" s="11"/>
      <c r="M7" s="11">
        <v>11984</v>
      </c>
    </row>
    <row r="8" spans="1:13" ht="23.1" customHeight="1" x14ac:dyDescent="0.45">
      <c r="A8" s="7" t="s">
        <v>146</v>
      </c>
      <c r="B8" s="7"/>
      <c r="C8" s="11">
        <v>94614</v>
      </c>
      <c r="D8" s="11"/>
      <c r="E8" s="11">
        <v>0</v>
      </c>
      <c r="F8" s="11"/>
      <c r="G8" s="11">
        <v>94614</v>
      </c>
      <c r="H8" s="11"/>
      <c r="I8" s="11">
        <v>603081</v>
      </c>
      <c r="J8" s="11"/>
      <c r="K8" s="11">
        <v>0</v>
      </c>
      <c r="L8" s="11"/>
      <c r="M8" s="11">
        <v>603081</v>
      </c>
    </row>
    <row r="9" spans="1:13" ht="23.1" customHeight="1" x14ac:dyDescent="0.45">
      <c r="A9" s="7" t="s">
        <v>144</v>
      </c>
      <c r="B9" s="7"/>
      <c r="C9" s="11">
        <v>0</v>
      </c>
      <c r="D9" s="11"/>
      <c r="E9" s="11">
        <v>0</v>
      </c>
      <c r="F9" s="11"/>
      <c r="G9" s="11">
        <v>0</v>
      </c>
      <c r="H9" s="11"/>
      <c r="I9" s="11">
        <v>133150691</v>
      </c>
      <c r="J9" s="11"/>
      <c r="K9" s="11">
        <v>351773</v>
      </c>
      <c r="L9" s="11"/>
      <c r="M9" s="11">
        <v>133502464</v>
      </c>
    </row>
    <row r="10" spans="1:13" ht="23.1" customHeight="1" x14ac:dyDescent="0.45">
      <c r="A10" s="7" t="s">
        <v>142</v>
      </c>
      <c r="B10" s="7"/>
      <c r="C10" s="11">
        <v>0</v>
      </c>
      <c r="D10" s="11"/>
      <c r="E10" s="11">
        <v>0</v>
      </c>
      <c r="F10" s="11"/>
      <c r="G10" s="11">
        <v>0</v>
      </c>
      <c r="H10" s="11"/>
      <c r="I10" s="11">
        <v>403232881</v>
      </c>
      <c r="J10" s="11"/>
      <c r="K10" s="11">
        <v>1255596</v>
      </c>
      <c r="L10" s="11"/>
      <c r="M10" s="11">
        <v>404488477</v>
      </c>
    </row>
    <row r="11" spans="1:13" ht="23.1" customHeight="1" x14ac:dyDescent="0.45">
      <c r="A11" s="7" t="s">
        <v>140</v>
      </c>
      <c r="B11" s="7"/>
      <c r="C11" s="11">
        <v>24077</v>
      </c>
      <c r="D11" s="11"/>
      <c r="E11" s="11">
        <v>0</v>
      </c>
      <c r="F11" s="11"/>
      <c r="G11" s="11">
        <v>24077</v>
      </c>
      <c r="H11" s="11"/>
      <c r="I11" s="11">
        <v>51284</v>
      </c>
      <c r="J11" s="11"/>
      <c r="K11" s="11">
        <v>0</v>
      </c>
      <c r="L11" s="11"/>
      <c r="M11" s="11">
        <v>51284</v>
      </c>
    </row>
    <row r="12" spans="1:13" ht="23.1" customHeight="1" x14ac:dyDescent="0.45">
      <c r="A12" s="7" t="s">
        <v>137</v>
      </c>
      <c r="B12" s="7"/>
      <c r="C12" s="11">
        <v>326712329</v>
      </c>
      <c r="D12" s="11"/>
      <c r="E12" s="11">
        <v>0</v>
      </c>
      <c r="F12" s="11"/>
      <c r="G12" s="11">
        <v>326712329</v>
      </c>
      <c r="H12" s="11"/>
      <c r="I12" s="11">
        <v>392054795</v>
      </c>
      <c r="J12" s="11"/>
      <c r="K12" s="11">
        <v>-1119071</v>
      </c>
      <c r="L12" s="11"/>
      <c r="M12" s="11">
        <v>390935724</v>
      </c>
    </row>
    <row r="13" spans="1:13" ht="23.1" customHeight="1" thickBot="1" x14ac:dyDescent="0.5">
      <c r="A13" s="7"/>
      <c r="B13" s="7"/>
      <c r="C13" s="13">
        <v>326834988</v>
      </c>
      <c r="D13" s="11"/>
      <c r="E13" s="13">
        <v>0</v>
      </c>
      <c r="F13" s="11"/>
      <c r="G13" s="13">
        <v>326834988</v>
      </c>
      <c r="H13" s="11"/>
      <c r="I13" s="13">
        <v>929104716</v>
      </c>
      <c r="J13" s="11"/>
      <c r="K13" s="13">
        <v>488298</v>
      </c>
      <c r="L13" s="11"/>
      <c r="M13" s="13">
        <v>929593014</v>
      </c>
    </row>
    <row r="14" spans="1:13" ht="23.1" customHeight="1" thickTop="1" x14ac:dyDescent="0.45">
      <c r="A14" s="7" t="s">
        <v>74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</sheetData>
  <mergeCells count="6">
    <mergeCell ref="A1:M1"/>
    <mergeCell ref="A2:M2"/>
    <mergeCell ref="A3:M3"/>
    <mergeCell ref="A4:C4"/>
    <mergeCell ref="C5:G5"/>
    <mergeCell ref="I5:M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9"/>
  <sheetViews>
    <sheetView rightToLeft="1" topLeftCell="A79" zoomScaleNormal="100" workbookViewId="0">
      <selection activeCell="A64" sqref="A1:XFD1048576"/>
    </sheetView>
  </sheetViews>
  <sheetFormatPr defaultColWidth="9" defaultRowHeight="18.75" x14ac:dyDescent="0.45"/>
  <cols>
    <col min="1" max="1" width="38.85546875" style="9" bestFit="1" customWidth="1"/>
    <col min="2" max="2" width="0.85546875" style="9" customWidth="1"/>
    <col min="3" max="3" width="11" style="9" bestFit="1" customWidth="1"/>
    <col min="4" max="4" width="0.85546875" style="9" customWidth="1"/>
    <col min="5" max="5" width="19" style="9" bestFit="1" customWidth="1"/>
    <col min="6" max="6" width="0.85546875" style="9" customWidth="1"/>
    <col min="7" max="7" width="20.42578125" style="9" bestFit="1" customWidth="1"/>
    <col min="8" max="8" width="0.85546875" style="9" customWidth="1"/>
    <col min="9" max="9" width="19.5703125" style="9" bestFit="1" customWidth="1"/>
    <col min="10" max="10" width="0.85546875" style="9" customWidth="1"/>
    <col min="11" max="11" width="11" style="9" bestFit="1" customWidth="1"/>
    <col min="12" max="12" width="0.85546875" style="9" customWidth="1"/>
    <col min="13" max="13" width="19" style="9" bestFit="1" customWidth="1"/>
    <col min="14" max="14" width="0.85546875" style="9" customWidth="1"/>
    <col min="15" max="15" width="20" style="9" bestFit="1" customWidth="1"/>
    <col min="16" max="16" width="0.85546875" style="9" customWidth="1"/>
    <col min="17" max="17" width="19.5703125" style="9" bestFit="1" customWidth="1"/>
    <col min="18" max="18" width="9" style="2" customWidth="1"/>
    <col min="19" max="16384" width="9" style="2"/>
  </cols>
  <sheetData>
    <row r="1" spans="1:17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x14ac:dyDescent="0.45">
      <c r="A2" s="75" t="s">
        <v>151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x14ac:dyDescent="0.45">
      <c r="A3" s="75" t="s">
        <v>152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x14ac:dyDescent="0.45">
      <c r="A4" s="79" t="s">
        <v>188</v>
      </c>
      <c r="B4" s="79"/>
      <c r="C4" s="79"/>
      <c r="D4" s="79"/>
      <c r="E4" s="79"/>
      <c r="F4" s="79"/>
      <c r="G4" s="79"/>
      <c r="H4" s="79"/>
      <c r="I4" s="79"/>
      <c r="J4" s="10"/>
      <c r="K4" s="79"/>
      <c r="L4" s="79"/>
      <c r="M4" s="79"/>
      <c r="N4" s="79"/>
      <c r="O4" s="79"/>
      <c r="P4" s="79"/>
      <c r="Q4" s="79"/>
    </row>
    <row r="5" spans="1:17" ht="16.5" customHeight="1" x14ac:dyDescent="0.45">
      <c r="C5" s="73" t="s">
        <v>170</v>
      </c>
      <c r="D5" s="73"/>
      <c r="E5" s="73"/>
      <c r="F5" s="73"/>
      <c r="G5" s="73"/>
      <c r="H5" s="73"/>
      <c r="I5" s="73"/>
      <c r="J5" s="4"/>
      <c r="K5" s="73" t="s">
        <v>171</v>
      </c>
      <c r="L5" s="73"/>
      <c r="M5" s="73"/>
      <c r="N5" s="73"/>
      <c r="O5" s="73"/>
      <c r="P5" s="73"/>
      <c r="Q5" s="73"/>
    </row>
    <row r="6" spans="1:17" x14ac:dyDescent="0.45">
      <c r="A6" s="6" t="s">
        <v>154</v>
      </c>
      <c r="B6" s="6"/>
      <c r="C6" s="5" t="s">
        <v>10</v>
      </c>
      <c r="D6" s="5"/>
      <c r="E6" s="5" t="s">
        <v>189</v>
      </c>
      <c r="F6" s="5"/>
      <c r="G6" s="5" t="s">
        <v>190</v>
      </c>
      <c r="H6" s="5"/>
      <c r="I6" s="54" t="s">
        <v>191</v>
      </c>
      <c r="J6" s="54"/>
      <c r="K6" s="5" t="s">
        <v>10</v>
      </c>
      <c r="L6" s="5"/>
      <c r="M6" s="5" t="s">
        <v>12</v>
      </c>
      <c r="N6" s="5"/>
      <c r="O6" s="5" t="s">
        <v>190</v>
      </c>
      <c r="P6" s="5"/>
      <c r="Q6" s="54" t="s">
        <v>191</v>
      </c>
    </row>
    <row r="7" spans="1:17" ht="23.1" customHeight="1" x14ac:dyDescent="0.45">
      <c r="A7" s="7" t="s">
        <v>26</v>
      </c>
      <c r="B7" s="7"/>
      <c r="C7" s="21">
        <v>2000000</v>
      </c>
      <c r="D7" s="21"/>
      <c r="E7" s="11">
        <v>4153612572</v>
      </c>
      <c r="F7" s="11"/>
      <c r="G7" s="55">
        <v>-4019907743</v>
      </c>
      <c r="H7" s="11"/>
      <c r="I7" s="11">
        <v>133704829</v>
      </c>
      <c r="J7" s="11"/>
      <c r="K7" s="11">
        <v>2000000</v>
      </c>
      <c r="L7" s="11"/>
      <c r="M7" s="11">
        <v>4153612572</v>
      </c>
      <c r="N7" s="11"/>
      <c r="O7" s="11">
        <v>-4019907743</v>
      </c>
      <c r="P7" s="11"/>
      <c r="Q7" s="11">
        <v>133704829</v>
      </c>
    </row>
    <row r="8" spans="1:17" ht="23.1" customHeight="1" x14ac:dyDescent="0.45">
      <c r="A8" s="7" t="s">
        <v>39</v>
      </c>
      <c r="B8" s="7"/>
      <c r="C8" s="21">
        <v>4000000</v>
      </c>
      <c r="D8" s="21"/>
      <c r="E8" s="11">
        <v>7237190888</v>
      </c>
      <c r="F8" s="11"/>
      <c r="G8" s="55">
        <v>-6276676585</v>
      </c>
      <c r="H8" s="11"/>
      <c r="I8" s="11">
        <v>960514303</v>
      </c>
      <c r="J8" s="11"/>
      <c r="K8" s="11">
        <v>4000000</v>
      </c>
      <c r="L8" s="11"/>
      <c r="M8" s="11">
        <v>7237190888</v>
      </c>
      <c r="N8" s="11"/>
      <c r="O8" s="11">
        <v>-6276676585</v>
      </c>
      <c r="P8" s="11"/>
      <c r="Q8" s="11">
        <v>960514303</v>
      </c>
    </row>
    <row r="9" spans="1:17" ht="23.1" customHeight="1" x14ac:dyDescent="0.45">
      <c r="A9" s="7" t="s">
        <v>42</v>
      </c>
      <c r="B9" s="7"/>
      <c r="C9" s="21">
        <v>2000000</v>
      </c>
      <c r="D9" s="21"/>
      <c r="E9" s="11">
        <v>4832902219</v>
      </c>
      <c r="F9" s="11"/>
      <c r="G9" s="55">
        <v>-4126320557</v>
      </c>
      <c r="H9" s="11"/>
      <c r="I9" s="11">
        <v>706581662</v>
      </c>
      <c r="J9" s="11"/>
      <c r="K9" s="11">
        <v>2000000</v>
      </c>
      <c r="L9" s="11"/>
      <c r="M9" s="11">
        <v>4832902219</v>
      </c>
      <c r="N9" s="11"/>
      <c r="O9" s="11">
        <v>-4126320557</v>
      </c>
      <c r="P9" s="11"/>
      <c r="Q9" s="11">
        <v>706581662</v>
      </c>
    </row>
    <row r="10" spans="1:17" ht="23.1" customHeight="1" x14ac:dyDescent="0.45">
      <c r="A10" s="7" t="s">
        <v>65</v>
      </c>
      <c r="B10" s="7"/>
      <c r="C10" s="21">
        <v>300000</v>
      </c>
      <c r="D10" s="21"/>
      <c r="E10" s="11">
        <v>3725492657</v>
      </c>
      <c r="F10" s="11"/>
      <c r="G10" s="55">
        <v>-3104360349</v>
      </c>
      <c r="H10" s="11"/>
      <c r="I10" s="11">
        <v>621132308</v>
      </c>
      <c r="J10" s="11"/>
      <c r="K10" s="11">
        <v>300000</v>
      </c>
      <c r="L10" s="11"/>
      <c r="M10" s="11">
        <v>3725492657</v>
      </c>
      <c r="N10" s="11"/>
      <c r="O10" s="11">
        <v>-3104360349</v>
      </c>
      <c r="P10" s="11"/>
      <c r="Q10" s="11">
        <v>621132308</v>
      </c>
    </row>
    <row r="11" spans="1:17" ht="23.1" customHeight="1" x14ac:dyDescent="0.45">
      <c r="A11" s="7" t="s">
        <v>49</v>
      </c>
      <c r="B11" s="7"/>
      <c r="C11" s="21">
        <v>800000</v>
      </c>
      <c r="D11" s="21"/>
      <c r="E11" s="11">
        <v>5308351325</v>
      </c>
      <c r="F11" s="11"/>
      <c r="G11" s="55">
        <v>-4232068242</v>
      </c>
      <c r="H11" s="11"/>
      <c r="I11" s="11">
        <v>1076283083</v>
      </c>
      <c r="J11" s="11"/>
      <c r="K11" s="11">
        <v>800000</v>
      </c>
      <c r="L11" s="11"/>
      <c r="M11" s="11">
        <v>5308351325</v>
      </c>
      <c r="N11" s="11"/>
      <c r="O11" s="11">
        <v>-4232068242</v>
      </c>
      <c r="P11" s="11"/>
      <c r="Q11" s="11">
        <v>1076283083</v>
      </c>
    </row>
    <row r="12" spans="1:17" ht="23.1" customHeight="1" x14ac:dyDescent="0.45">
      <c r="A12" s="7" t="s">
        <v>24</v>
      </c>
      <c r="B12" s="7"/>
      <c r="C12" s="21">
        <v>6000000</v>
      </c>
      <c r="D12" s="21"/>
      <c r="E12" s="11">
        <v>11120576381</v>
      </c>
      <c r="F12" s="11"/>
      <c r="G12" s="55">
        <v>-9535950508</v>
      </c>
      <c r="H12" s="11"/>
      <c r="I12" s="11">
        <v>1584625873</v>
      </c>
      <c r="J12" s="11"/>
      <c r="K12" s="11">
        <v>11000000</v>
      </c>
      <c r="L12" s="11"/>
      <c r="M12" s="11">
        <v>20139219975</v>
      </c>
      <c r="N12" s="11"/>
      <c r="O12" s="11">
        <v>-17471868575</v>
      </c>
      <c r="P12" s="11"/>
      <c r="Q12" s="11">
        <v>2667351400</v>
      </c>
    </row>
    <row r="13" spans="1:17" ht="23.1" customHeight="1" x14ac:dyDescent="0.45">
      <c r="A13" s="7" t="s">
        <v>33</v>
      </c>
      <c r="B13" s="7"/>
      <c r="C13" s="21">
        <v>400000</v>
      </c>
      <c r="D13" s="21"/>
      <c r="E13" s="11">
        <v>15754750205</v>
      </c>
      <c r="F13" s="11"/>
      <c r="G13" s="55">
        <v>-13072196585</v>
      </c>
      <c r="H13" s="11"/>
      <c r="I13" s="11">
        <v>2682553620</v>
      </c>
      <c r="J13" s="11"/>
      <c r="K13" s="11">
        <v>600000</v>
      </c>
      <c r="L13" s="11"/>
      <c r="M13" s="11">
        <v>22991492342</v>
      </c>
      <c r="N13" s="11"/>
      <c r="O13" s="11">
        <v>-19602043081</v>
      </c>
      <c r="P13" s="11"/>
      <c r="Q13" s="11">
        <v>3389449261</v>
      </c>
    </row>
    <row r="14" spans="1:17" ht="23.1" customHeight="1" x14ac:dyDescent="0.45">
      <c r="A14" s="7" t="s">
        <v>38</v>
      </c>
      <c r="B14" s="7"/>
      <c r="C14" s="21">
        <v>600000</v>
      </c>
      <c r="D14" s="21"/>
      <c r="E14" s="11">
        <v>2285257663</v>
      </c>
      <c r="F14" s="11"/>
      <c r="G14" s="55">
        <v>-1796681966</v>
      </c>
      <c r="H14" s="11"/>
      <c r="I14" s="11">
        <v>488575697</v>
      </c>
      <c r="J14" s="11"/>
      <c r="K14" s="11">
        <v>2200000</v>
      </c>
      <c r="L14" s="11"/>
      <c r="M14" s="11">
        <v>8257581693</v>
      </c>
      <c r="N14" s="11"/>
      <c r="O14" s="11">
        <v>-6547445726</v>
      </c>
      <c r="P14" s="11"/>
      <c r="Q14" s="11">
        <v>1710135967</v>
      </c>
    </row>
    <row r="15" spans="1:17" ht="23.1" customHeight="1" x14ac:dyDescent="0.45">
      <c r="A15" s="7" t="s">
        <v>45</v>
      </c>
      <c r="B15" s="7"/>
      <c r="C15" s="21">
        <v>3549999</v>
      </c>
      <c r="D15" s="21"/>
      <c r="E15" s="11">
        <v>6201957516</v>
      </c>
      <c r="F15" s="11"/>
      <c r="G15" s="55">
        <v>-5077722041</v>
      </c>
      <c r="H15" s="11"/>
      <c r="I15" s="11">
        <v>1124235475</v>
      </c>
      <c r="J15" s="11"/>
      <c r="K15" s="11">
        <v>10999999</v>
      </c>
      <c r="L15" s="11"/>
      <c r="M15" s="11">
        <v>19164589934</v>
      </c>
      <c r="N15" s="11"/>
      <c r="O15" s="11">
        <v>-15704863046</v>
      </c>
      <c r="P15" s="11"/>
      <c r="Q15" s="11">
        <v>3459726888</v>
      </c>
    </row>
    <row r="16" spans="1:17" ht="23.1" customHeight="1" x14ac:dyDescent="0.45">
      <c r="A16" s="7" t="s">
        <v>192</v>
      </c>
      <c r="B16" s="7"/>
      <c r="C16" s="21">
        <v>0</v>
      </c>
      <c r="D16" s="21"/>
      <c r="E16" s="11">
        <v>15282535</v>
      </c>
      <c r="F16" s="11"/>
      <c r="G16" s="55">
        <v>-14633943</v>
      </c>
      <c r="H16" s="11"/>
      <c r="I16" s="11">
        <v>648592</v>
      </c>
      <c r="J16" s="11"/>
      <c r="K16" s="11">
        <v>600000</v>
      </c>
      <c r="L16" s="11"/>
      <c r="M16" s="11">
        <v>5377853336</v>
      </c>
      <c r="N16" s="11"/>
      <c r="O16" s="11">
        <v>-4608801648</v>
      </c>
      <c r="P16" s="11"/>
      <c r="Q16" s="11">
        <v>769051688</v>
      </c>
    </row>
    <row r="17" spans="1:17" ht="23.1" customHeight="1" x14ac:dyDescent="0.45">
      <c r="A17" s="7" t="s">
        <v>193</v>
      </c>
      <c r="B17" s="7"/>
      <c r="C17" s="21">
        <v>0</v>
      </c>
      <c r="D17" s="21"/>
      <c r="E17" s="11">
        <v>15282535</v>
      </c>
      <c r="F17" s="11"/>
      <c r="G17" s="55">
        <v>-14846961</v>
      </c>
      <c r="H17" s="11"/>
      <c r="I17" s="11">
        <v>435574</v>
      </c>
      <c r="J17" s="11"/>
      <c r="K17" s="11">
        <v>1000000</v>
      </c>
      <c r="L17" s="11"/>
      <c r="M17" s="11">
        <v>7185386995</v>
      </c>
      <c r="N17" s="11"/>
      <c r="O17" s="11">
        <v>-7046899694</v>
      </c>
      <c r="P17" s="11"/>
      <c r="Q17" s="11">
        <v>138487301</v>
      </c>
    </row>
    <row r="18" spans="1:17" ht="23.1" customHeight="1" x14ac:dyDescent="0.45">
      <c r="A18" s="7" t="s">
        <v>64</v>
      </c>
      <c r="B18" s="7"/>
      <c r="C18" s="21">
        <v>3800000</v>
      </c>
      <c r="D18" s="21"/>
      <c r="E18" s="11">
        <v>4011890698</v>
      </c>
      <c r="F18" s="11"/>
      <c r="G18" s="55">
        <v>-3127099271</v>
      </c>
      <c r="H18" s="11"/>
      <c r="I18" s="11">
        <v>884791427</v>
      </c>
      <c r="J18" s="11"/>
      <c r="K18" s="11">
        <v>23000000</v>
      </c>
      <c r="L18" s="11"/>
      <c r="M18" s="11">
        <v>21280707991</v>
      </c>
      <c r="N18" s="11"/>
      <c r="O18" s="11">
        <v>-18853765511</v>
      </c>
      <c r="P18" s="11"/>
      <c r="Q18" s="11">
        <v>2426942480</v>
      </c>
    </row>
    <row r="19" spans="1:17" ht="23.1" customHeight="1" x14ac:dyDescent="0.45">
      <c r="A19" s="7" t="s">
        <v>67</v>
      </c>
      <c r="B19" s="7"/>
      <c r="C19" s="21">
        <v>0</v>
      </c>
      <c r="D19" s="21"/>
      <c r="E19" s="11">
        <v>15282535</v>
      </c>
      <c r="F19" s="11"/>
      <c r="G19" s="55">
        <v>-15231603</v>
      </c>
      <c r="H19" s="11"/>
      <c r="I19" s="11">
        <v>50932</v>
      </c>
      <c r="J19" s="11"/>
      <c r="K19" s="11">
        <v>400000</v>
      </c>
      <c r="L19" s="11"/>
      <c r="M19" s="11">
        <v>436450247</v>
      </c>
      <c r="N19" s="11"/>
      <c r="O19" s="11">
        <v>-406489683</v>
      </c>
      <c r="P19" s="11"/>
      <c r="Q19" s="11">
        <v>29960564</v>
      </c>
    </row>
    <row r="20" spans="1:17" ht="23.1" customHeight="1" x14ac:dyDescent="0.45">
      <c r="A20" s="7" t="s">
        <v>194</v>
      </c>
      <c r="B20" s="7"/>
      <c r="C20" s="21">
        <v>0</v>
      </c>
      <c r="D20" s="21"/>
      <c r="E20" s="11">
        <v>0</v>
      </c>
      <c r="F20" s="11"/>
      <c r="G20" s="11">
        <v>0</v>
      </c>
      <c r="H20" s="11"/>
      <c r="I20" s="11">
        <v>0</v>
      </c>
      <c r="J20" s="11"/>
      <c r="K20" s="11">
        <v>25000</v>
      </c>
      <c r="L20" s="11"/>
      <c r="M20" s="11">
        <v>1397882819</v>
      </c>
      <c r="N20" s="11"/>
      <c r="O20" s="11">
        <v>-1349835924</v>
      </c>
      <c r="P20" s="11"/>
      <c r="Q20" s="11">
        <v>48046895</v>
      </c>
    </row>
    <row r="21" spans="1:17" ht="23.1" customHeight="1" x14ac:dyDescent="0.45">
      <c r="A21" s="7" t="s">
        <v>68</v>
      </c>
      <c r="B21" s="7"/>
      <c r="C21" s="21">
        <v>0</v>
      </c>
      <c r="D21" s="21"/>
      <c r="E21" s="11">
        <v>0</v>
      </c>
      <c r="F21" s="11"/>
      <c r="G21" s="11">
        <v>0</v>
      </c>
      <c r="H21" s="11"/>
      <c r="I21" s="11">
        <v>0</v>
      </c>
      <c r="J21" s="11"/>
      <c r="K21" s="11">
        <v>2000000</v>
      </c>
      <c r="L21" s="11"/>
      <c r="M21" s="11">
        <v>9155540331</v>
      </c>
      <c r="N21" s="11"/>
      <c r="O21" s="11">
        <v>-9076233382</v>
      </c>
      <c r="P21" s="11"/>
      <c r="Q21" s="11">
        <v>79306949</v>
      </c>
    </row>
    <row r="22" spans="1:17" ht="23.1" customHeight="1" x14ac:dyDescent="0.45">
      <c r="A22" s="7" t="s">
        <v>195</v>
      </c>
      <c r="B22" s="7"/>
      <c r="C22" s="21">
        <v>0</v>
      </c>
      <c r="D22" s="21"/>
      <c r="E22" s="11">
        <v>0</v>
      </c>
      <c r="F22" s="11"/>
      <c r="G22" s="11">
        <v>0</v>
      </c>
      <c r="H22" s="11"/>
      <c r="I22" s="11">
        <v>0</v>
      </c>
      <c r="J22" s="11"/>
      <c r="K22" s="11">
        <v>400000</v>
      </c>
      <c r="L22" s="11"/>
      <c r="M22" s="11">
        <v>1720225535</v>
      </c>
      <c r="N22" s="11"/>
      <c r="O22" s="11">
        <v>-1758430305</v>
      </c>
      <c r="P22" s="11"/>
      <c r="Q22" s="11">
        <v>-38204770</v>
      </c>
    </row>
    <row r="23" spans="1:17" ht="23.1" customHeight="1" x14ac:dyDescent="0.45">
      <c r="A23" s="7" t="s">
        <v>196</v>
      </c>
      <c r="B23" s="7"/>
      <c r="C23" s="21">
        <v>0</v>
      </c>
      <c r="D23" s="21"/>
      <c r="E23" s="11">
        <v>0</v>
      </c>
      <c r="F23" s="11"/>
      <c r="G23" s="11">
        <v>0</v>
      </c>
      <c r="H23" s="11"/>
      <c r="I23" s="11">
        <v>0</v>
      </c>
      <c r="J23" s="11"/>
      <c r="K23" s="11">
        <v>56</v>
      </c>
      <c r="L23" s="11"/>
      <c r="M23" s="11">
        <v>413052</v>
      </c>
      <c r="N23" s="11"/>
      <c r="O23" s="11">
        <v>-320088</v>
      </c>
      <c r="P23" s="11"/>
      <c r="Q23" s="11">
        <v>92964</v>
      </c>
    </row>
    <row r="24" spans="1:17" ht="23.1" customHeight="1" x14ac:dyDescent="0.45">
      <c r="A24" s="7" t="s">
        <v>197</v>
      </c>
      <c r="B24" s="7"/>
      <c r="C24" s="21">
        <v>0</v>
      </c>
      <c r="D24" s="21"/>
      <c r="E24" s="11">
        <v>0</v>
      </c>
      <c r="F24" s="11"/>
      <c r="G24" s="11">
        <v>0</v>
      </c>
      <c r="H24" s="11"/>
      <c r="I24" s="11">
        <v>0</v>
      </c>
      <c r="J24" s="11"/>
      <c r="K24" s="11">
        <v>1148927</v>
      </c>
      <c r="L24" s="11"/>
      <c r="M24" s="11">
        <v>3217483909</v>
      </c>
      <c r="N24" s="11"/>
      <c r="O24" s="11">
        <v>-2535441767</v>
      </c>
      <c r="P24" s="11"/>
      <c r="Q24" s="11">
        <v>682042142</v>
      </c>
    </row>
    <row r="25" spans="1:17" ht="23.1" customHeight="1" x14ac:dyDescent="0.45">
      <c r="A25" s="7" t="s">
        <v>59</v>
      </c>
      <c r="B25" s="7"/>
      <c r="C25" s="21">
        <v>1000000</v>
      </c>
      <c r="D25" s="21"/>
      <c r="E25" s="11">
        <v>4102044214</v>
      </c>
      <c r="F25" s="11"/>
      <c r="G25" s="11">
        <v>-3820134150</v>
      </c>
      <c r="H25" s="11"/>
      <c r="I25" s="11">
        <v>281910064</v>
      </c>
      <c r="J25" s="11"/>
      <c r="K25" s="11">
        <v>4200000</v>
      </c>
      <c r="L25" s="11"/>
      <c r="M25" s="11">
        <v>17168165530</v>
      </c>
      <c r="N25" s="11"/>
      <c r="O25" s="11">
        <v>-16044563431</v>
      </c>
      <c r="P25" s="11"/>
      <c r="Q25" s="11">
        <v>1123602099</v>
      </c>
    </row>
    <row r="26" spans="1:17" ht="23.1" customHeight="1" x14ac:dyDescent="0.45">
      <c r="A26" s="7" t="s">
        <v>198</v>
      </c>
      <c r="B26" s="7"/>
      <c r="C26" s="21">
        <v>0</v>
      </c>
      <c r="D26" s="21"/>
      <c r="E26" s="11">
        <v>0</v>
      </c>
      <c r="F26" s="11"/>
      <c r="G26" s="11">
        <v>0</v>
      </c>
      <c r="H26" s="11"/>
      <c r="I26" s="11">
        <v>0</v>
      </c>
      <c r="J26" s="11"/>
      <c r="K26" s="11">
        <v>1200000</v>
      </c>
      <c r="L26" s="11"/>
      <c r="M26" s="11">
        <v>1326857961</v>
      </c>
      <c r="N26" s="11"/>
      <c r="O26" s="11">
        <v>-1289195248</v>
      </c>
      <c r="P26" s="11"/>
      <c r="Q26" s="11">
        <v>37662713</v>
      </c>
    </row>
    <row r="27" spans="1:17" ht="23.1" customHeight="1" x14ac:dyDescent="0.45">
      <c r="A27" s="7" t="s">
        <v>199</v>
      </c>
      <c r="B27" s="7"/>
      <c r="C27" s="21">
        <v>0</v>
      </c>
      <c r="D27" s="21"/>
      <c r="E27" s="11">
        <v>0</v>
      </c>
      <c r="F27" s="11"/>
      <c r="G27" s="11">
        <v>0</v>
      </c>
      <c r="H27" s="11"/>
      <c r="I27" s="11">
        <v>0</v>
      </c>
      <c r="J27" s="11"/>
      <c r="K27" s="11">
        <v>400000</v>
      </c>
      <c r="L27" s="11"/>
      <c r="M27" s="11">
        <v>1060809644</v>
      </c>
      <c r="N27" s="11"/>
      <c r="O27" s="11">
        <v>-1050138628</v>
      </c>
      <c r="P27" s="11"/>
      <c r="Q27" s="11">
        <v>10671016</v>
      </c>
    </row>
    <row r="28" spans="1:17" ht="23.1" customHeight="1" x14ac:dyDescent="0.45">
      <c r="A28" s="7" t="s">
        <v>200</v>
      </c>
      <c r="B28" s="7"/>
      <c r="C28" s="21">
        <v>0</v>
      </c>
      <c r="D28" s="21"/>
      <c r="E28" s="11">
        <v>0</v>
      </c>
      <c r="F28" s="11"/>
      <c r="G28" s="11">
        <v>0</v>
      </c>
      <c r="H28" s="11"/>
      <c r="I28" s="11">
        <v>0</v>
      </c>
      <c r="J28" s="11"/>
      <c r="K28" s="11">
        <v>1000000</v>
      </c>
      <c r="L28" s="11"/>
      <c r="M28" s="11">
        <v>7643790178</v>
      </c>
      <c r="N28" s="11"/>
      <c r="O28" s="11">
        <v>-7338349724</v>
      </c>
      <c r="P28" s="11"/>
      <c r="Q28" s="11">
        <v>305440454</v>
      </c>
    </row>
    <row r="29" spans="1:17" ht="23.1" customHeight="1" x14ac:dyDescent="0.45">
      <c r="A29" s="7" t="s">
        <v>34</v>
      </c>
      <c r="B29" s="7"/>
      <c r="C29" s="21">
        <v>1200000</v>
      </c>
      <c r="D29" s="21"/>
      <c r="E29" s="11">
        <v>2892070176</v>
      </c>
      <c r="F29" s="11"/>
      <c r="G29" s="11">
        <v>-2579991996</v>
      </c>
      <c r="H29" s="11"/>
      <c r="I29" s="11">
        <v>312078180</v>
      </c>
      <c r="J29" s="11"/>
      <c r="K29" s="11">
        <v>3200000</v>
      </c>
      <c r="L29" s="11"/>
      <c r="M29" s="11">
        <v>6867603302</v>
      </c>
      <c r="N29" s="11"/>
      <c r="O29" s="11">
        <v>-6370840336</v>
      </c>
      <c r="P29" s="11"/>
      <c r="Q29" s="11">
        <v>496762966</v>
      </c>
    </row>
    <row r="30" spans="1:17" ht="23.1" customHeight="1" x14ac:dyDescent="0.45">
      <c r="A30" s="7" t="s">
        <v>201</v>
      </c>
      <c r="B30" s="7"/>
      <c r="C30" s="21">
        <v>0</v>
      </c>
      <c r="D30" s="21"/>
      <c r="E30" s="11">
        <v>0</v>
      </c>
      <c r="F30" s="11"/>
      <c r="G30" s="11">
        <v>0</v>
      </c>
      <c r="H30" s="11"/>
      <c r="I30" s="11">
        <v>0</v>
      </c>
      <c r="J30" s="11"/>
      <c r="K30" s="11">
        <v>4000000</v>
      </c>
      <c r="L30" s="11"/>
      <c r="M30" s="11">
        <v>5596681098</v>
      </c>
      <c r="N30" s="11"/>
      <c r="O30" s="11">
        <v>-5716565813</v>
      </c>
      <c r="P30" s="11"/>
      <c r="Q30" s="11">
        <v>-119884715</v>
      </c>
    </row>
    <row r="31" spans="1:17" ht="23.1" customHeight="1" x14ac:dyDescent="0.45">
      <c r="A31" s="7" t="s">
        <v>20</v>
      </c>
      <c r="B31" s="7"/>
      <c r="C31" s="21">
        <v>2200000</v>
      </c>
      <c r="D31" s="21"/>
      <c r="E31" s="11">
        <v>7143362569</v>
      </c>
      <c r="F31" s="11"/>
      <c r="G31" s="11">
        <v>-6378801612</v>
      </c>
      <c r="H31" s="11"/>
      <c r="I31" s="11">
        <v>764560957</v>
      </c>
      <c r="J31" s="11"/>
      <c r="K31" s="11">
        <v>2200000</v>
      </c>
      <c r="L31" s="11"/>
      <c r="M31" s="11">
        <v>7143362569</v>
      </c>
      <c r="N31" s="11"/>
      <c r="O31" s="11">
        <v>-6378801612</v>
      </c>
      <c r="P31" s="11"/>
      <c r="Q31" s="11">
        <v>764560957</v>
      </c>
    </row>
    <row r="32" spans="1:17" ht="23.1" customHeight="1" x14ac:dyDescent="0.45">
      <c r="A32" s="7" t="s">
        <v>22</v>
      </c>
      <c r="B32" s="7"/>
      <c r="C32" s="21">
        <v>2500000</v>
      </c>
      <c r="D32" s="21"/>
      <c r="E32" s="11">
        <v>10136038095</v>
      </c>
      <c r="F32" s="11"/>
      <c r="G32" s="11">
        <v>-8390628410</v>
      </c>
      <c r="H32" s="11"/>
      <c r="I32" s="11">
        <v>1745409685</v>
      </c>
      <c r="J32" s="11"/>
      <c r="K32" s="11">
        <v>2500000</v>
      </c>
      <c r="L32" s="11"/>
      <c r="M32" s="11">
        <v>10136038095</v>
      </c>
      <c r="N32" s="11"/>
      <c r="O32" s="11">
        <v>-8390628410</v>
      </c>
      <c r="P32" s="11"/>
      <c r="Q32" s="11">
        <v>1745409685</v>
      </c>
    </row>
    <row r="33" spans="1:17" ht="23.1" customHeight="1" x14ac:dyDescent="0.45">
      <c r="A33" s="7" t="s">
        <v>48</v>
      </c>
      <c r="B33" s="7"/>
      <c r="C33" s="21">
        <v>1452991</v>
      </c>
      <c r="D33" s="21"/>
      <c r="E33" s="11">
        <v>11202470435</v>
      </c>
      <c r="F33" s="11"/>
      <c r="G33" s="11">
        <v>-9719763454</v>
      </c>
      <c r="H33" s="11"/>
      <c r="I33" s="11">
        <v>1482706981</v>
      </c>
      <c r="J33" s="11"/>
      <c r="K33" s="11">
        <v>1452991</v>
      </c>
      <c r="L33" s="11"/>
      <c r="M33" s="11">
        <v>11202470435</v>
      </c>
      <c r="N33" s="11"/>
      <c r="O33" s="11">
        <v>-9719763454</v>
      </c>
      <c r="P33" s="11"/>
      <c r="Q33" s="11">
        <v>1482706981</v>
      </c>
    </row>
    <row r="34" spans="1:17" ht="23.1" customHeight="1" x14ac:dyDescent="0.45">
      <c r="A34" s="7" t="s">
        <v>44</v>
      </c>
      <c r="B34" s="7"/>
      <c r="C34" s="21">
        <v>1200000</v>
      </c>
      <c r="D34" s="21"/>
      <c r="E34" s="11">
        <v>4899134729</v>
      </c>
      <c r="F34" s="11"/>
      <c r="G34" s="11">
        <v>-4510594809</v>
      </c>
      <c r="H34" s="11"/>
      <c r="I34" s="11">
        <v>388539920</v>
      </c>
      <c r="J34" s="11"/>
      <c r="K34" s="11">
        <v>1200000</v>
      </c>
      <c r="L34" s="11"/>
      <c r="M34" s="11">
        <v>4899134729</v>
      </c>
      <c r="N34" s="11"/>
      <c r="O34" s="11">
        <v>-4510594809</v>
      </c>
      <c r="P34" s="11"/>
      <c r="Q34" s="11">
        <v>388539920</v>
      </c>
    </row>
    <row r="35" spans="1:17" ht="23.1" customHeight="1" x14ac:dyDescent="0.45">
      <c r="A35" s="7" t="s">
        <v>60</v>
      </c>
      <c r="B35" s="7"/>
      <c r="C35" s="21">
        <v>2000000</v>
      </c>
      <c r="D35" s="21"/>
      <c r="E35" s="11">
        <v>7473777687</v>
      </c>
      <c r="F35" s="11"/>
      <c r="G35" s="11">
        <v>-5801367898</v>
      </c>
      <c r="H35" s="11"/>
      <c r="I35" s="11">
        <v>1672409789</v>
      </c>
      <c r="J35" s="11"/>
      <c r="K35" s="11">
        <v>2000000</v>
      </c>
      <c r="L35" s="11"/>
      <c r="M35" s="11">
        <v>7473777687</v>
      </c>
      <c r="N35" s="11"/>
      <c r="O35" s="11">
        <v>-5801367898</v>
      </c>
      <c r="P35" s="11"/>
      <c r="Q35" s="11">
        <v>1672409789</v>
      </c>
    </row>
    <row r="36" spans="1:17" ht="23.1" customHeight="1" x14ac:dyDescent="0.45">
      <c r="A36" s="7" t="s">
        <v>202</v>
      </c>
      <c r="B36" s="7"/>
      <c r="C36" s="21">
        <v>0</v>
      </c>
      <c r="D36" s="21"/>
      <c r="E36" s="11">
        <v>0</v>
      </c>
      <c r="F36" s="11"/>
      <c r="G36" s="11">
        <v>0</v>
      </c>
      <c r="H36" s="11"/>
      <c r="I36" s="11">
        <v>0</v>
      </c>
      <c r="J36" s="11"/>
      <c r="K36" s="11">
        <v>300000</v>
      </c>
      <c r="L36" s="11"/>
      <c r="M36" s="11">
        <v>5203851765</v>
      </c>
      <c r="N36" s="11"/>
      <c r="O36" s="11">
        <v>-4284972715</v>
      </c>
      <c r="P36" s="11"/>
      <c r="Q36" s="11">
        <v>918879050</v>
      </c>
    </row>
    <row r="37" spans="1:17" ht="23.1" customHeight="1" x14ac:dyDescent="0.45">
      <c r="A37" s="7" t="s">
        <v>203</v>
      </c>
      <c r="B37" s="7"/>
      <c r="C37" s="21">
        <v>0</v>
      </c>
      <c r="D37" s="21"/>
      <c r="E37" s="11">
        <v>0</v>
      </c>
      <c r="F37" s="11"/>
      <c r="G37" s="11">
        <v>0</v>
      </c>
      <c r="H37" s="11"/>
      <c r="I37" s="11">
        <v>0</v>
      </c>
      <c r="J37" s="11"/>
      <c r="K37" s="11">
        <v>73408</v>
      </c>
      <c r="L37" s="11"/>
      <c r="M37" s="11">
        <v>492555752</v>
      </c>
      <c r="N37" s="11"/>
      <c r="O37" s="11">
        <v>-407179425</v>
      </c>
      <c r="P37" s="11"/>
      <c r="Q37" s="11">
        <v>85376327</v>
      </c>
    </row>
    <row r="38" spans="1:17" ht="23.1" customHeight="1" x14ac:dyDescent="0.45">
      <c r="A38" s="7" t="s">
        <v>204</v>
      </c>
      <c r="B38" s="7"/>
      <c r="C38" s="21">
        <v>0</v>
      </c>
      <c r="D38" s="21"/>
      <c r="E38" s="11">
        <v>0</v>
      </c>
      <c r="F38" s="11"/>
      <c r="G38" s="11">
        <v>0</v>
      </c>
      <c r="H38" s="11"/>
      <c r="I38" s="11">
        <v>0</v>
      </c>
      <c r="J38" s="11"/>
      <c r="K38" s="11">
        <v>1000000</v>
      </c>
      <c r="L38" s="11"/>
      <c r="M38" s="11">
        <v>41472736481</v>
      </c>
      <c r="N38" s="11"/>
      <c r="O38" s="11">
        <v>-41238385808</v>
      </c>
      <c r="P38" s="11"/>
      <c r="Q38" s="11">
        <v>234350673</v>
      </c>
    </row>
    <row r="39" spans="1:17" ht="23.1" customHeight="1" x14ac:dyDescent="0.45">
      <c r="A39" s="7" t="s">
        <v>205</v>
      </c>
      <c r="B39" s="7"/>
      <c r="C39" s="21">
        <v>0</v>
      </c>
      <c r="D39" s="21"/>
      <c r="E39" s="11">
        <v>0</v>
      </c>
      <c r="F39" s="11"/>
      <c r="G39" s="11">
        <v>0</v>
      </c>
      <c r="H39" s="11"/>
      <c r="I39" s="11">
        <v>0</v>
      </c>
      <c r="J39" s="11"/>
      <c r="K39" s="11">
        <v>800000</v>
      </c>
      <c r="L39" s="11"/>
      <c r="M39" s="11">
        <v>6540666000</v>
      </c>
      <c r="N39" s="11"/>
      <c r="O39" s="11">
        <v>-4970250000</v>
      </c>
      <c r="P39" s="11"/>
      <c r="Q39" s="11">
        <v>1570416000</v>
      </c>
    </row>
    <row r="40" spans="1:17" ht="23.1" customHeight="1" x14ac:dyDescent="0.45">
      <c r="A40" s="7" t="s">
        <v>206</v>
      </c>
      <c r="B40" s="7"/>
      <c r="C40" s="21">
        <v>0</v>
      </c>
      <c r="D40" s="21"/>
      <c r="E40" s="11">
        <v>0</v>
      </c>
      <c r="F40" s="11"/>
      <c r="G40" s="11">
        <v>0</v>
      </c>
      <c r="H40" s="11"/>
      <c r="I40" s="11">
        <v>0</v>
      </c>
      <c r="J40" s="11"/>
      <c r="K40" s="11">
        <v>600000</v>
      </c>
      <c r="L40" s="11"/>
      <c r="M40" s="11">
        <v>858905920</v>
      </c>
      <c r="N40" s="11"/>
      <c r="O40" s="11">
        <v>-829634131</v>
      </c>
      <c r="P40" s="11"/>
      <c r="Q40" s="11">
        <v>29271789</v>
      </c>
    </row>
    <row r="41" spans="1:17" ht="23.1" customHeight="1" x14ac:dyDescent="0.45">
      <c r="A41" s="7" t="s">
        <v>41</v>
      </c>
      <c r="B41" s="7"/>
      <c r="C41" s="21">
        <v>3000000</v>
      </c>
      <c r="D41" s="21"/>
      <c r="E41" s="11">
        <v>7553754640</v>
      </c>
      <c r="F41" s="11"/>
      <c r="G41" s="11">
        <v>-6603658456</v>
      </c>
      <c r="H41" s="11"/>
      <c r="I41" s="11">
        <v>950096184</v>
      </c>
      <c r="J41" s="11"/>
      <c r="K41" s="11">
        <v>3000000</v>
      </c>
      <c r="L41" s="11"/>
      <c r="M41" s="11">
        <v>7553754640</v>
      </c>
      <c r="N41" s="11"/>
      <c r="O41" s="11">
        <v>-6603658456</v>
      </c>
      <c r="P41" s="11"/>
      <c r="Q41" s="11">
        <v>950096184</v>
      </c>
    </row>
    <row r="42" spans="1:17" ht="23.1" customHeight="1" x14ac:dyDescent="0.45">
      <c r="A42" s="7" t="s">
        <v>21</v>
      </c>
      <c r="B42" s="7"/>
      <c r="C42" s="21">
        <v>5800000</v>
      </c>
      <c r="D42" s="21"/>
      <c r="E42" s="11">
        <v>14255546269</v>
      </c>
      <c r="F42" s="11"/>
      <c r="G42" s="11">
        <v>-12700648752</v>
      </c>
      <c r="H42" s="11"/>
      <c r="I42" s="11">
        <v>1554897517</v>
      </c>
      <c r="J42" s="11"/>
      <c r="K42" s="11">
        <v>5800000</v>
      </c>
      <c r="L42" s="11"/>
      <c r="M42" s="11">
        <v>14255546269</v>
      </c>
      <c r="N42" s="11"/>
      <c r="O42" s="11">
        <v>-12700648752</v>
      </c>
      <c r="P42" s="11"/>
      <c r="Q42" s="11">
        <v>1554897517</v>
      </c>
    </row>
    <row r="43" spans="1:17" ht="23.1" customHeight="1" x14ac:dyDescent="0.45">
      <c r="A43" s="7" t="s">
        <v>207</v>
      </c>
      <c r="B43" s="7"/>
      <c r="C43" s="21">
        <v>0</v>
      </c>
      <c r="D43" s="21"/>
      <c r="E43" s="11">
        <v>0</v>
      </c>
      <c r="F43" s="11"/>
      <c r="G43" s="11">
        <v>0</v>
      </c>
      <c r="H43" s="11"/>
      <c r="I43" s="11">
        <v>0</v>
      </c>
      <c r="J43" s="11"/>
      <c r="K43" s="11">
        <v>600000</v>
      </c>
      <c r="L43" s="11"/>
      <c r="M43" s="11">
        <v>7224029216</v>
      </c>
      <c r="N43" s="11"/>
      <c r="O43" s="11">
        <v>-5660120700</v>
      </c>
      <c r="P43" s="11"/>
      <c r="Q43" s="11">
        <v>1563908516</v>
      </c>
    </row>
    <row r="44" spans="1:17" ht="23.1" customHeight="1" x14ac:dyDescent="0.45">
      <c r="A44" s="7" t="s">
        <v>32</v>
      </c>
      <c r="B44" s="7"/>
      <c r="C44" s="21">
        <v>3000000</v>
      </c>
      <c r="D44" s="21"/>
      <c r="E44" s="11">
        <v>7107382967</v>
      </c>
      <c r="F44" s="11"/>
      <c r="G44" s="11">
        <v>-6282424644</v>
      </c>
      <c r="H44" s="11"/>
      <c r="I44" s="11">
        <v>824958323</v>
      </c>
      <c r="J44" s="11"/>
      <c r="K44" s="11">
        <v>4600000</v>
      </c>
      <c r="L44" s="11"/>
      <c r="M44" s="11">
        <v>10291252762</v>
      </c>
      <c r="N44" s="11"/>
      <c r="O44" s="11">
        <v>-9259184495</v>
      </c>
      <c r="P44" s="11"/>
      <c r="Q44" s="11">
        <v>1032068267</v>
      </c>
    </row>
    <row r="45" spans="1:17" ht="23.1" customHeight="1" x14ac:dyDescent="0.45">
      <c r="A45" s="7" t="s">
        <v>208</v>
      </c>
      <c r="B45" s="7"/>
      <c r="C45" s="21">
        <v>0</v>
      </c>
      <c r="D45" s="21"/>
      <c r="E45" s="11">
        <v>0</v>
      </c>
      <c r="F45" s="11"/>
      <c r="G45" s="11">
        <v>0</v>
      </c>
      <c r="H45" s="11"/>
      <c r="I45" s="11">
        <v>0</v>
      </c>
      <c r="J45" s="11"/>
      <c r="K45" s="11">
        <v>2500000</v>
      </c>
      <c r="L45" s="11"/>
      <c r="M45" s="11">
        <v>5285671129</v>
      </c>
      <c r="N45" s="11"/>
      <c r="O45" s="11">
        <v>-5723242875</v>
      </c>
      <c r="P45" s="11"/>
      <c r="Q45" s="11">
        <v>-437571746</v>
      </c>
    </row>
    <row r="46" spans="1:17" ht="23.1" customHeight="1" x14ac:dyDescent="0.45">
      <c r="A46" s="7" t="s">
        <v>40</v>
      </c>
      <c r="B46" s="7"/>
      <c r="C46" s="21">
        <v>480969</v>
      </c>
      <c r="D46" s="21"/>
      <c r="E46" s="11">
        <v>3199351445</v>
      </c>
      <c r="F46" s="11"/>
      <c r="G46" s="11">
        <v>-2918286694</v>
      </c>
      <c r="H46" s="11"/>
      <c r="I46" s="11">
        <v>281064751</v>
      </c>
      <c r="J46" s="11"/>
      <c r="K46" s="11">
        <v>480969</v>
      </c>
      <c r="L46" s="11"/>
      <c r="M46" s="11">
        <v>3199351445</v>
      </c>
      <c r="N46" s="11"/>
      <c r="O46" s="11">
        <v>-2918286694</v>
      </c>
      <c r="P46" s="11"/>
      <c r="Q46" s="11">
        <v>281064751</v>
      </c>
    </row>
    <row r="47" spans="1:17" ht="23.1" customHeight="1" x14ac:dyDescent="0.45">
      <c r="A47" s="7" t="s">
        <v>62</v>
      </c>
      <c r="B47" s="7"/>
      <c r="C47" s="21">
        <v>1000000</v>
      </c>
      <c r="D47" s="21"/>
      <c r="E47" s="11">
        <v>3364410949</v>
      </c>
      <c r="F47" s="11"/>
      <c r="G47" s="11">
        <v>-3136178400</v>
      </c>
      <c r="H47" s="11"/>
      <c r="I47" s="11">
        <v>228232549</v>
      </c>
      <c r="J47" s="11"/>
      <c r="K47" s="11">
        <v>1000000</v>
      </c>
      <c r="L47" s="11"/>
      <c r="M47" s="11">
        <v>3364410949</v>
      </c>
      <c r="N47" s="11"/>
      <c r="O47" s="11">
        <v>-3136178400</v>
      </c>
      <c r="P47" s="11"/>
      <c r="Q47" s="11">
        <v>228232549</v>
      </c>
    </row>
    <row r="48" spans="1:17" ht="23.1" customHeight="1" x14ac:dyDescent="0.45">
      <c r="A48" s="7" t="s">
        <v>209</v>
      </c>
      <c r="B48" s="7"/>
      <c r="C48" s="21">
        <v>0</v>
      </c>
      <c r="D48" s="21"/>
      <c r="E48" s="11">
        <v>0</v>
      </c>
      <c r="F48" s="11"/>
      <c r="G48" s="11">
        <v>0</v>
      </c>
      <c r="H48" s="11"/>
      <c r="I48" s="11">
        <v>0</v>
      </c>
      <c r="J48" s="11"/>
      <c r="K48" s="11">
        <v>100000</v>
      </c>
      <c r="L48" s="11"/>
      <c r="M48" s="11">
        <v>11019044287</v>
      </c>
      <c r="N48" s="11"/>
      <c r="O48" s="11">
        <v>-8424573750</v>
      </c>
      <c r="P48" s="11"/>
      <c r="Q48" s="11">
        <v>2594470537</v>
      </c>
    </row>
    <row r="49" spans="1:17" ht="23.1" customHeight="1" x14ac:dyDescent="0.45">
      <c r="A49" s="7" t="s">
        <v>47</v>
      </c>
      <c r="B49" s="7"/>
      <c r="C49" s="21">
        <v>2600000</v>
      </c>
      <c r="D49" s="21"/>
      <c r="E49" s="11">
        <v>1599539255</v>
      </c>
      <c r="F49" s="11"/>
      <c r="G49" s="11">
        <v>-1328448420</v>
      </c>
      <c r="H49" s="11"/>
      <c r="I49" s="11">
        <v>271090835</v>
      </c>
      <c r="J49" s="11"/>
      <c r="K49" s="11">
        <v>10000000</v>
      </c>
      <c r="L49" s="11"/>
      <c r="M49" s="11">
        <v>5631833812</v>
      </c>
      <c r="N49" s="11"/>
      <c r="O49" s="11">
        <v>-5109417000</v>
      </c>
      <c r="P49" s="11"/>
      <c r="Q49" s="11">
        <v>522416812</v>
      </c>
    </row>
    <row r="50" spans="1:17" ht="23.1" customHeight="1" x14ac:dyDescent="0.45">
      <c r="A50" s="7" t="s">
        <v>30</v>
      </c>
      <c r="B50" s="7"/>
      <c r="C50" s="21">
        <v>152499</v>
      </c>
      <c r="D50" s="21"/>
      <c r="E50" s="11">
        <v>738477838</v>
      </c>
      <c r="F50" s="11"/>
      <c r="G50" s="11">
        <v>-506965500</v>
      </c>
      <c r="H50" s="11"/>
      <c r="I50" s="11">
        <v>231512338</v>
      </c>
      <c r="J50" s="11"/>
      <c r="K50" s="11">
        <v>1653342</v>
      </c>
      <c r="L50" s="11"/>
      <c r="M50" s="11">
        <v>18675105780</v>
      </c>
      <c r="N50" s="11"/>
      <c r="O50" s="11">
        <v>-15724477943</v>
      </c>
      <c r="P50" s="11"/>
      <c r="Q50" s="11">
        <v>2950627837</v>
      </c>
    </row>
    <row r="51" spans="1:17" ht="23.1" customHeight="1" x14ac:dyDescent="0.45">
      <c r="A51" s="7" t="s">
        <v>43</v>
      </c>
      <c r="B51" s="7"/>
      <c r="C51" s="21">
        <v>100000</v>
      </c>
      <c r="D51" s="21"/>
      <c r="E51" s="11">
        <v>2681113548</v>
      </c>
      <c r="F51" s="11"/>
      <c r="G51" s="11">
        <v>-2293126043</v>
      </c>
      <c r="H51" s="11"/>
      <c r="I51" s="11">
        <v>387987505</v>
      </c>
      <c r="J51" s="11"/>
      <c r="K51" s="11">
        <v>100000</v>
      </c>
      <c r="L51" s="11"/>
      <c r="M51" s="11">
        <v>2681113548</v>
      </c>
      <c r="N51" s="11"/>
      <c r="O51" s="11">
        <v>-2293126043</v>
      </c>
      <c r="P51" s="11"/>
      <c r="Q51" s="11">
        <v>387987505</v>
      </c>
    </row>
    <row r="52" spans="1:17" ht="23.1" customHeight="1" x14ac:dyDescent="0.45">
      <c r="A52" s="7" t="s">
        <v>210</v>
      </c>
      <c r="B52" s="7"/>
      <c r="C52" s="21">
        <v>0</v>
      </c>
      <c r="D52" s="21"/>
      <c r="E52" s="11">
        <v>0</v>
      </c>
      <c r="F52" s="11"/>
      <c r="G52" s="11">
        <v>0</v>
      </c>
      <c r="H52" s="11"/>
      <c r="I52" s="11">
        <v>0</v>
      </c>
      <c r="J52" s="11"/>
      <c r="K52" s="11">
        <v>2283</v>
      </c>
      <c r="L52" s="11"/>
      <c r="M52" s="11">
        <v>14932759</v>
      </c>
      <c r="N52" s="11"/>
      <c r="O52" s="11">
        <v>-11580979</v>
      </c>
      <c r="P52" s="11"/>
      <c r="Q52" s="11">
        <v>3351780</v>
      </c>
    </row>
    <row r="53" spans="1:17" ht="23.1" customHeight="1" x14ac:dyDescent="0.45">
      <c r="A53" s="7" t="s">
        <v>211</v>
      </c>
      <c r="B53" s="7"/>
      <c r="C53" s="21">
        <v>0</v>
      </c>
      <c r="D53" s="21"/>
      <c r="E53" s="11">
        <v>0</v>
      </c>
      <c r="F53" s="11"/>
      <c r="G53" s="11">
        <v>0</v>
      </c>
      <c r="H53" s="11"/>
      <c r="I53" s="11">
        <v>0</v>
      </c>
      <c r="J53" s="11"/>
      <c r="K53" s="11">
        <v>1200000</v>
      </c>
      <c r="L53" s="11"/>
      <c r="M53" s="11">
        <v>6000222905</v>
      </c>
      <c r="N53" s="11"/>
      <c r="O53" s="11">
        <v>-4343203261</v>
      </c>
      <c r="P53" s="11"/>
      <c r="Q53" s="11">
        <v>1657019644</v>
      </c>
    </row>
    <row r="54" spans="1:17" ht="23.1" customHeight="1" x14ac:dyDescent="0.45">
      <c r="A54" s="7" t="s">
        <v>212</v>
      </c>
      <c r="B54" s="7"/>
      <c r="C54" s="21">
        <v>0</v>
      </c>
      <c r="D54" s="21"/>
      <c r="E54" s="11">
        <v>0</v>
      </c>
      <c r="F54" s="11"/>
      <c r="G54" s="11">
        <v>0</v>
      </c>
      <c r="H54" s="11"/>
      <c r="I54" s="11">
        <v>0</v>
      </c>
      <c r="J54" s="11"/>
      <c r="K54" s="11">
        <v>400000</v>
      </c>
      <c r="L54" s="11"/>
      <c r="M54" s="11">
        <v>2161859954</v>
      </c>
      <c r="N54" s="11"/>
      <c r="O54" s="11">
        <v>-1993408368</v>
      </c>
      <c r="P54" s="11"/>
      <c r="Q54" s="11">
        <v>168451586</v>
      </c>
    </row>
    <row r="55" spans="1:17" ht="23.1" customHeight="1" x14ac:dyDescent="0.45">
      <c r="A55" s="7" t="s">
        <v>213</v>
      </c>
      <c r="B55" s="7"/>
      <c r="C55" s="21">
        <v>0</v>
      </c>
      <c r="D55" s="21"/>
      <c r="E55" s="11">
        <v>0</v>
      </c>
      <c r="F55" s="11"/>
      <c r="G55" s="11">
        <v>0</v>
      </c>
      <c r="H55" s="11"/>
      <c r="I55" s="11">
        <v>0</v>
      </c>
      <c r="J55" s="11"/>
      <c r="K55" s="11">
        <v>600000</v>
      </c>
      <c r="L55" s="11"/>
      <c r="M55" s="11">
        <v>6328122300</v>
      </c>
      <c r="N55" s="11"/>
      <c r="O55" s="11">
        <v>-6053612529</v>
      </c>
      <c r="P55" s="11"/>
      <c r="Q55" s="11">
        <v>274509771</v>
      </c>
    </row>
    <row r="56" spans="1:17" ht="23.1" customHeight="1" x14ac:dyDescent="0.45">
      <c r="A56" s="7" t="s">
        <v>214</v>
      </c>
      <c r="B56" s="7"/>
      <c r="C56" s="21">
        <v>0</v>
      </c>
      <c r="D56" s="21"/>
      <c r="E56" s="11">
        <v>0</v>
      </c>
      <c r="F56" s="11"/>
      <c r="G56" s="11">
        <v>0</v>
      </c>
      <c r="H56" s="11"/>
      <c r="I56" s="11">
        <v>0</v>
      </c>
      <c r="J56" s="11"/>
      <c r="K56" s="11">
        <v>10000000</v>
      </c>
      <c r="L56" s="11"/>
      <c r="M56" s="11">
        <v>5506212106</v>
      </c>
      <c r="N56" s="11"/>
      <c r="O56" s="11">
        <v>-5759105428</v>
      </c>
      <c r="P56" s="11"/>
      <c r="Q56" s="11">
        <v>-252893322</v>
      </c>
    </row>
    <row r="57" spans="1:17" ht="23.1" customHeight="1" x14ac:dyDescent="0.45">
      <c r="A57" s="7" t="s">
        <v>215</v>
      </c>
      <c r="B57" s="7"/>
      <c r="C57" s="21">
        <v>0</v>
      </c>
      <c r="D57" s="21"/>
      <c r="E57" s="11">
        <v>0</v>
      </c>
      <c r="F57" s="11"/>
      <c r="G57" s="11">
        <v>0</v>
      </c>
      <c r="H57" s="11"/>
      <c r="I57" s="11">
        <v>0</v>
      </c>
      <c r="J57" s="11"/>
      <c r="K57" s="11">
        <v>3400000</v>
      </c>
      <c r="L57" s="11"/>
      <c r="M57" s="11">
        <v>9201567167</v>
      </c>
      <c r="N57" s="11"/>
      <c r="O57" s="11">
        <v>-7537061136</v>
      </c>
      <c r="P57" s="11"/>
      <c r="Q57" s="11">
        <v>1664506031</v>
      </c>
    </row>
    <row r="58" spans="1:17" ht="23.1" customHeight="1" x14ac:dyDescent="0.45">
      <c r="A58" s="7" t="s">
        <v>216</v>
      </c>
      <c r="B58" s="7"/>
      <c r="C58" s="21">
        <v>0</v>
      </c>
      <c r="D58" s="21"/>
      <c r="E58" s="11">
        <v>0</v>
      </c>
      <c r="F58" s="11"/>
      <c r="G58" s="11">
        <v>0</v>
      </c>
      <c r="H58" s="11"/>
      <c r="I58" s="11">
        <v>0</v>
      </c>
      <c r="J58" s="11"/>
      <c r="K58" s="11">
        <v>8000000</v>
      </c>
      <c r="L58" s="11"/>
      <c r="M58" s="11">
        <v>5630299277</v>
      </c>
      <c r="N58" s="11"/>
      <c r="O58" s="11">
        <v>-5508997579</v>
      </c>
      <c r="P58" s="11"/>
      <c r="Q58" s="11">
        <v>121301698</v>
      </c>
    </row>
    <row r="59" spans="1:17" ht="23.1" customHeight="1" x14ac:dyDescent="0.45">
      <c r="A59" s="7" t="s">
        <v>217</v>
      </c>
      <c r="B59" s="7"/>
      <c r="C59" s="21">
        <v>0</v>
      </c>
      <c r="D59" s="21"/>
      <c r="E59" s="11">
        <v>0</v>
      </c>
      <c r="F59" s="11"/>
      <c r="G59" s="11">
        <v>0</v>
      </c>
      <c r="H59" s="11"/>
      <c r="I59" s="11">
        <v>0</v>
      </c>
      <c r="J59" s="11"/>
      <c r="K59" s="11">
        <v>2300000</v>
      </c>
      <c r="L59" s="11"/>
      <c r="M59" s="11">
        <v>17293741463</v>
      </c>
      <c r="N59" s="11"/>
      <c r="O59" s="11">
        <v>-14952500100</v>
      </c>
      <c r="P59" s="11"/>
      <c r="Q59" s="11">
        <v>2341241363</v>
      </c>
    </row>
    <row r="60" spans="1:17" ht="23.1" customHeight="1" x14ac:dyDescent="0.45">
      <c r="A60" s="7" t="s">
        <v>69</v>
      </c>
      <c r="B60" s="7"/>
      <c r="C60" s="21">
        <v>400000</v>
      </c>
      <c r="D60" s="21"/>
      <c r="E60" s="11">
        <v>2413200655</v>
      </c>
      <c r="F60" s="11"/>
      <c r="G60" s="11">
        <v>-1614689864</v>
      </c>
      <c r="H60" s="11"/>
      <c r="I60" s="11">
        <v>798510791</v>
      </c>
      <c r="J60" s="11"/>
      <c r="K60" s="11">
        <v>400000</v>
      </c>
      <c r="L60" s="11"/>
      <c r="M60" s="11">
        <v>2413200655</v>
      </c>
      <c r="N60" s="11"/>
      <c r="O60" s="11">
        <v>-1614689864</v>
      </c>
      <c r="P60" s="11"/>
      <c r="Q60" s="11">
        <v>798510791</v>
      </c>
    </row>
    <row r="61" spans="1:17" ht="23.1" customHeight="1" x14ac:dyDescent="0.45">
      <c r="A61" s="7" t="s">
        <v>31</v>
      </c>
      <c r="B61" s="7"/>
      <c r="C61" s="21">
        <v>2400000</v>
      </c>
      <c r="D61" s="21"/>
      <c r="E61" s="11">
        <v>16074774044</v>
      </c>
      <c r="F61" s="11"/>
      <c r="G61" s="11">
        <v>-13851307546</v>
      </c>
      <c r="H61" s="11"/>
      <c r="I61" s="11">
        <v>2223466498</v>
      </c>
      <c r="J61" s="11"/>
      <c r="K61" s="11">
        <v>2400000</v>
      </c>
      <c r="L61" s="11"/>
      <c r="M61" s="11">
        <v>16074774044</v>
      </c>
      <c r="N61" s="11"/>
      <c r="O61" s="11">
        <v>-13851307546</v>
      </c>
      <c r="P61" s="11"/>
      <c r="Q61" s="11">
        <v>2223466498</v>
      </c>
    </row>
    <row r="62" spans="1:17" ht="23.1" customHeight="1" x14ac:dyDescent="0.45">
      <c r="A62" s="7" t="s">
        <v>27</v>
      </c>
      <c r="B62" s="7"/>
      <c r="C62" s="21">
        <v>1000000</v>
      </c>
      <c r="D62" s="21"/>
      <c r="E62" s="11">
        <v>4589248771</v>
      </c>
      <c r="F62" s="11"/>
      <c r="G62" s="11">
        <v>-3513966750</v>
      </c>
      <c r="H62" s="11"/>
      <c r="I62" s="11">
        <v>1075282021</v>
      </c>
      <c r="J62" s="11"/>
      <c r="K62" s="11">
        <v>1000000</v>
      </c>
      <c r="L62" s="11"/>
      <c r="M62" s="11">
        <v>4589248771</v>
      </c>
      <c r="N62" s="11"/>
      <c r="O62" s="11">
        <v>-3513966750</v>
      </c>
      <c r="P62" s="11"/>
      <c r="Q62" s="11">
        <v>1075282021</v>
      </c>
    </row>
    <row r="63" spans="1:17" ht="23.1" customHeight="1" x14ac:dyDescent="0.45">
      <c r="A63" s="7" t="s">
        <v>218</v>
      </c>
      <c r="B63" s="7"/>
      <c r="C63" s="21">
        <v>0</v>
      </c>
      <c r="D63" s="21"/>
      <c r="E63" s="11">
        <v>0</v>
      </c>
      <c r="F63" s="11"/>
      <c r="G63" s="11">
        <v>0</v>
      </c>
      <c r="H63" s="11"/>
      <c r="I63" s="11">
        <v>0</v>
      </c>
      <c r="J63" s="11"/>
      <c r="K63" s="11">
        <v>6300000</v>
      </c>
      <c r="L63" s="11"/>
      <c r="M63" s="11">
        <v>11939037555</v>
      </c>
      <c r="N63" s="11"/>
      <c r="O63" s="11">
        <v>-7377242671</v>
      </c>
      <c r="P63" s="11"/>
      <c r="Q63" s="11">
        <v>4561794884</v>
      </c>
    </row>
    <row r="64" spans="1:17" ht="23.1" customHeight="1" x14ac:dyDescent="0.45">
      <c r="A64" s="7" t="s">
        <v>219</v>
      </c>
      <c r="B64" s="7"/>
      <c r="C64" s="21">
        <v>0</v>
      </c>
      <c r="D64" s="21"/>
      <c r="E64" s="11">
        <v>0</v>
      </c>
      <c r="F64" s="11"/>
      <c r="G64" s="11">
        <v>0</v>
      </c>
      <c r="H64" s="11"/>
      <c r="I64" s="11">
        <v>0</v>
      </c>
      <c r="J64" s="11"/>
      <c r="K64" s="11">
        <v>980000</v>
      </c>
      <c r="L64" s="11"/>
      <c r="M64" s="11">
        <v>3904773291</v>
      </c>
      <c r="N64" s="11"/>
      <c r="O64" s="11">
        <v>-3222223094</v>
      </c>
      <c r="P64" s="11"/>
      <c r="Q64" s="11">
        <v>682550197</v>
      </c>
    </row>
    <row r="65" spans="1:17" ht="23.1" customHeight="1" x14ac:dyDescent="0.45">
      <c r="A65" s="7" t="s">
        <v>220</v>
      </c>
      <c r="B65" s="7"/>
      <c r="C65" s="21">
        <v>0</v>
      </c>
      <c r="D65" s="21"/>
      <c r="E65" s="11">
        <v>0</v>
      </c>
      <c r="F65" s="11"/>
      <c r="G65" s="11">
        <v>0</v>
      </c>
      <c r="H65" s="11"/>
      <c r="I65" s="11">
        <v>0</v>
      </c>
      <c r="J65" s="11"/>
      <c r="K65" s="11">
        <v>400000</v>
      </c>
      <c r="L65" s="11"/>
      <c r="M65" s="11">
        <v>140757486</v>
      </c>
      <c r="N65" s="11"/>
      <c r="O65" s="11">
        <v>-141331032</v>
      </c>
      <c r="P65" s="11"/>
      <c r="Q65" s="11">
        <v>-573546</v>
      </c>
    </row>
    <row r="66" spans="1:17" ht="23.1" customHeight="1" x14ac:dyDescent="0.45">
      <c r="A66" s="7" t="s">
        <v>221</v>
      </c>
      <c r="B66" s="7"/>
      <c r="C66" s="21">
        <v>0</v>
      </c>
      <c r="D66" s="21"/>
      <c r="E66" s="11">
        <v>0</v>
      </c>
      <c r="F66" s="11"/>
      <c r="G66" s="11">
        <v>0</v>
      </c>
      <c r="H66" s="11"/>
      <c r="I66" s="11">
        <v>0</v>
      </c>
      <c r="J66" s="11"/>
      <c r="K66" s="11">
        <v>4783310</v>
      </c>
      <c r="L66" s="11"/>
      <c r="M66" s="11">
        <v>12372321502</v>
      </c>
      <c r="N66" s="11"/>
      <c r="O66" s="11">
        <v>-10751642647</v>
      </c>
      <c r="P66" s="11"/>
      <c r="Q66" s="11">
        <v>1620678855</v>
      </c>
    </row>
    <row r="67" spans="1:17" ht="23.1" customHeight="1" x14ac:dyDescent="0.45">
      <c r="A67" s="7" t="s">
        <v>25</v>
      </c>
      <c r="B67" s="7"/>
      <c r="C67" s="21">
        <v>10000000</v>
      </c>
      <c r="D67" s="21"/>
      <c r="E67" s="11">
        <v>5685707263</v>
      </c>
      <c r="F67" s="11"/>
      <c r="G67" s="11">
        <v>-5575168823</v>
      </c>
      <c r="H67" s="11"/>
      <c r="I67" s="11">
        <v>110538440</v>
      </c>
      <c r="J67" s="11"/>
      <c r="K67" s="11">
        <v>10000000</v>
      </c>
      <c r="L67" s="11"/>
      <c r="M67" s="11">
        <v>5685707263</v>
      </c>
      <c r="N67" s="11"/>
      <c r="O67" s="11">
        <v>-5575168823</v>
      </c>
      <c r="P67" s="11"/>
      <c r="Q67" s="11">
        <v>110538440</v>
      </c>
    </row>
    <row r="68" spans="1:17" ht="23.1" customHeight="1" x14ac:dyDescent="0.45">
      <c r="A68" s="7" t="s">
        <v>222</v>
      </c>
      <c r="B68" s="7"/>
      <c r="C68" s="21">
        <v>0</v>
      </c>
      <c r="D68" s="21"/>
      <c r="E68" s="11">
        <v>0</v>
      </c>
      <c r="F68" s="11"/>
      <c r="G68" s="11">
        <v>0</v>
      </c>
      <c r="H68" s="11"/>
      <c r="I68" s="11">
        <v>0</v>
      </c>
      <c r="J68" s="11"/>
      <c r="K68" s="11">
        <v>210</v>
      </c>
      <c r="L68" s="11"/>
      <c r="M68" s="11">
        <v>2212758</v>
      </c>
      <c r="N68" s="11"/>
      <c r="O68" s="11">
        <v>-1870276</v>
      </c>
      <c r="P68" s="11"/>
      <c r="Q68" s="11">
        <v>342482</v>
      </c>
    </row>
    <row r="69" spans="1:17" ht="23.1" customHeight="1" x14ac:dyDescent="0.45">
      <c r="A69" s="7" t="s">
        <v>223</v>
      </c>
      <c r="B69" s="7"/>
      <c r="C69" s="21">
        <v>0</v>
      </c>
      <c r="D69" s="21"/>
      <c r="E69" s="11">
        <v>0</v>
      </c>
      <c r="F69" s="11"/>
      <c r="G69" s="11">
        <v>0</v>
      </c>
      <c r="H69" s="11"/>
      <c r="I69" s="11">
        <v>0</v>
      </c>
      <c r="J69" s="11"/>
      <c r="K69" s="11">
        <v>1500000</v>
      </c>
      <c r="L69" s="11"/>
      <c r="M69" s="11">
        <v>7412392527</v>
      </c>
      <c r="N69" s="11"/>
      <c r="O69" s="11">
        <v>-6794307513</v>
      </c>
      <c r="P69" s="11"/>
      <c r="Q69" s="11">
        <v>618085014</v>
      </c>
    </row>
    <row r="70" spans="1:17" ht="23.1" customHeight="1" x14ac:dyDescent="0.45">
      <c r="A70" s="7" t="s">
        <v>224</v>
      </c>
      <c r="B70" s="7"/>
      <c r="C70" s="21">
        <v>0</v>
      </c>
      <c r="D70" s="21"/>
      <c r="E70" s="11">
        <v>0</v>
      </c>
      <c r="F70" s="11"/>
      <c r="G70" s="11">
        <v>0</v>
      </c>
      <c r="H70" s="11"/>
      <c r="I70" s="11">
        <v>0</v>
      </c>
      <c r="J70" s="11"/>
      <c r="K70" s="11">
        <v>50000</v>
      </c>
      <c r="L70" s="11"/>
      <c r="M70" s="11">
        <v>1149647075</v>
      </c>
      <c r="N70" s="11"/>
      <c r="O70" s="11">
        <v>-1198587330</v>
      </c>
      <c r="P70" s="11"/>
      <c r="Q70" s="11">
        <v>-48940255</v>
      </c>
    </row>
    <row r="71" spans="1:17" ht="23.1" customHeight="1" x14ac:dyDescent="0.45">
      <c r="A71" s="7" t="s">
        <v>225</v>
      </c>
      <c r="B71" s="7"/>
      <c r="C71" s="21">
        <v>0</v>
      </c>
      <c r="D71" s="21"/>
      <c r="E71" s="11">
        <v>0</v>
      </c>
      <c r="F71" s="11"/>
      <c r="G71" s="11">
        <v>0</v>
      </c>
      <c r="H71" s="11"/>
      <c r="I71" s="11">
        <v>0</v>
      </c>
      <c r="J71" s="11"/>
      <c r="K71" s="11">
        <v>2836113</v>
      </c>
      <c r="L71" s="11"/>
      <c r="M71" s="11">
        <v>6189826827</v>
      </c>
      <c r="N71" s="11"/>
      <c r="O71" s="11">
        <v>-5139280804</v>
      </c>
      <c r="P71" s="11"/>
      <c r="Q71" s="11">
        <v>1050546023</v>
      </c>
    </row>
    <row r="72" spans="1:17" ht="23.1" customHeight="1" x14ac:dyDescent="0.45">
      <c r="A72" s="7" t="s">
        <v>226</v>
      </c>
      <c r="B72" s="7"/>
      <c r="C72" s="21">
        <v>0</v>
      </c>
      <c r="D72" s="21"/>
      <c r="E72" s="11">
        <v>0</v>
      </c>
      <c r="F72" s="11"/>
      <c r="G72" s="11">
        <v>0</v>
      </c>
      <c r="H72" s="11"/>
      <c r="I72" s="11">
        <v>0</v>
      </c>
      <c r="J72" s="11"/>
      <c r="K72" s="11">
        <v>18000000</v>
      </c>
      <c r="L72" s="11"/>
      <c r="M72" s="11">
        <v>7622234326</v>
      </c>
      <c r="N72" s="11"/>
      <c r="O72" s="11">
        <v>-7455919297</v>
      </c>
      <c r="P72" s="11"/>
      <c r="Q72" s="11">
        <v>166315029</v>
      </c>
    </row>
    <row r="73" spans="1:17" ht="23.1" customHeight="1" x14ac:dyDescent="0.45">
      <c r="A73" s="7" t="s">
        <v>96</v>
      </c>
      <c r="B73" s="7"/>
      <c r="C73" s="21">
        <v>12463</v>
      </c>
      <c r="D73" s="21"/>
      <c r="E73" s="11">
        <v>9404448556</v>
      </c>
      <c r="F73" s="11"/>
      <c r="G73" s="11">
        <v>-8874527293</v>
      </c>
      <c r="H73" s="11"/>
      <c r="I73" s="11">
        <v>529921263</v>
      </c>
      <c r="J73" s="11"/>
      <c r="K73" s="11">
        <v>12463</v>
      </c>
      <c r="L73" s="11"/>
      <c r="M73" s="11">
        <v>9404448556</v>
      </c>
      <c r="N73" s="11"/>
      <c r="O73" s="11">
        <v>-8874527293</v>
      </c>
      <c r="P73" s="11"/>
      <c r="Q73" s="11">
        <v>529921263</v>
      </c>
    </row>
    <row r="74" spans="1:17" ht="23.1" customHeight="1" x14ac:dyDescent="0.45">
      <c r="A74" s="7" t="s">
        <v>91</v>
      </c>
      <c r="B74" s="7"/>
      <c r="C74" s="21">
        <v>10454</v>
      </c>
      <c r="D74" s="21"/>
      <c r="E74" s="11">
        <v>8933309872</v>
      </c>
      <c r="F74" s="11"/>
      <c r="G74" s="11">
        <v>-8622930135</v>
      </c>
      <c r="H74" s="11"/>
      <c r="I74" s="11">
        <v>310379737</v>
      </c>
      <c r="J74" s="11"/>
      <c r="K74" s="11">
        <v>10454</v>
      </c>
      <c r="L74" s="11"/>
      <c r="M74" s="11">
        <v>8933309872</v>
      </c>
      <c r="N74" s="11"/>
      <c r="O74" s="11">
        <v>-8622930135</v>
      </c>
      <c r="P74" s="11"/>
      <c r="Q74" s="11">
        <v>310379737</v>
      </c>
    </row>
    <row r="75" spans="1:17" ht="23.1" customHeight="1" x14ac:dyDescent="0.45">
      <c r="A75" s="7" t="s">
        <v>113</v>
      </c>
      <c r="B75" s="7"/>
      <c r="C75" s="21">
        <v>6000</v>
      </c>
      <c r="D75" s="21"/>
      <c r="E75" s="11">
        <v>3454585514</v>
      </c>
      <c r="F75" s="11"/>
      <c r="G75" s="11">
        <v>-3426620958</v>
      </c>
      <c r="H75" s="11"/>
      <c r="I75" s="11">
        <v>27964556</v>
      </c>
      <c r="J75" s="11"/>
      <c r="K75" s="11">
        <v>6000</v>
      </c>
      <c r="L75" s="11"/>
      <c r="M75" s="11">
        <v>3454585514</v>
      </c>
      <c r="N75" s="11"/>
      <c r="O75" s="11">
        <v>-3426620958</v>
      </c>
      <c r="P75" s="11"/>
      <c r="Q75" s="11">
        <v>27964556</v>
      </c>
    </row>
    <row r="76" spans="1:17" ht="23.1" customHeight="1" x14ac:dyDescent="0.45">
      <c r="A76" s="7" t="s">
        <v>107</v>
      </c>
      <c r="B76" s="7"/>
      <c r="C76" s="21">
        <v>5000</v>
      </c>
      <c r="D76" s="21"/>
      <c r="E76" s="11">
        <v>4672457973</v>
      </c>
      <c r="F76" s="11"/>
      <c r="G76" s="11">
        <v>-4376306652</v>
      </c>
      <c r="H76" s="11"/>
      <c r="I76" s="11">
        <v>296151321</v>
      </c>
      <c r="J76" s="11"/>
      <c r="K76" s="11">
        <v>5000</v>
      </c>
      <c r="L76" s="11"/>
      <c r="M76" s="11">
        <v>4672457973</v>
      </c>
      <c r="N76" s="11"/>
      <c r="O76" s="11">
        <v>-4376306652</v>
      </c>
      <c r="P76" s="11"/>
      <c r="Q76" s="11">
        <v>296151321</v>
      </c>
    </row>
    <row r="77" spans="1:17" ht="23.1" customHeight="1" x14ac:dyDescent="0.45">
      <c r="A77" s="7" t="s">
        <v>227</v>
      </c>
      <c r="B77" s="7"/>
      <c r="C77" s="21">
        <v>0</v>
      </c>
      <c r="D77" s="21"/>
      <c r="E77" s="11">
        <v>0</v>
      </c>
      <c r="F77" s="11"/>
      <c r="G77" s="11">
        <v>0</v>
      </c>
      <c r="H77" s="11"/>
      <c r="I77" s="11">
        <v>0</v>
      </c>
      <c r="J77" s="11"/>
      <c r="K77" s="11">
        <v>20000</v>
      </c>
      <c r="L77" s="11"/>
      <c r="M77" s="11">
        <v>19070442860</v>
      </c>
      <c r="N77" s="11"/>
      <c r="O77" s="11">
        <v>-18766997865</v>
      </c>
      <c r="P77" s="11"/>
      <c r="Q77" s="11">
        <v>303444995</v>
      </c>
    </row>
    <row r="78" spans="1:17" ht="23.1" customHeight="1" x14ac:dyDescent="0.45">
      <c r="A78" s="7" t="s">
        <v>112</v>
      </c>
      <c r="B78" s="7"/>
      <c r="C78" s="21">
        <v>16000</v>
      </c>
      <c r="D78" s="21"/>
      <c r="E78" s="11">
        <v>11429175619</v>
      </c>
      <c r="F78" s="11"/>
      <c r="G78" s="11">
        <v>-10802521689</v>
      </c>
      <c r="H78" s="11"/>
      <c r="I78" s="11">
        <v>626653930</v>
      </c>
      <c r="J78" s="11"/>
      <c r="K78" s="11">
        <v>16000</v>
      </c>
      <c r="L78" s="11"/>
      <c r="M78" s="11">
        <v>11429175619</v>
      </c>
      <c r="N78" s="11"/>
      <c r="O78" s="11">
        <v>-10802521689</v>
      </c>
      <c r="P78" s="11"/>
      <c r="Q78" s="11">
        <v>626653930</v>
      </c>
    </row>
    <row r="79" spans="1:17" ht="23.1" customHeight="1" x14ac:dyDescent="0.45">
      <c r="A79" s="7" t="s">
        <v>109</v>
      </c>
      <c r="B79" s="7"/>
      <c r="C79" s="21">
        <v>19000</v>
      </c>
      <c r="D79" s="21"/>
      <c r="E79" s="11">
        <v>14001082771</v>
      </c>
      <c r="F79" s="11"/>
      <c r="G79" s="11">
        <v>-13465982948</v>
      </c>
      <c r="H79" s="11"/>
      <c r="I79" s="11">
        <v>535099823</v>
      </c>
      <c r="J79" s="11"/>
      <c r="K79" s="11">
        <v>19000</v>
      </c>
      <c r="L79" s="11"/>
      <c r="M79" s="11">
        <v>14001082771</v>
      </c>
      <c r="N79" s="11"/>
      <c r="O79" s="11">
        <v>-13465982948</v>
      </c>
      <c r="P79" s="11"/>
      <c r="Q79" s="11">
        <v>535099823</v>
      </c>
    </row>
    <row r="80" spans="1:17" ht="23.1" customHeight="1" x14ac:dyDescent="0.45">
      <c r="A80" s="7" t="s">
        <v>94</v>
      </c>
      <c r="B80" s="7"/>
      <c r="C80" s="21">
        <v>11552</v>
      </c>
      <c r="D80" s="21"/>
      <c r="E80" s="11">
        <v>8453432127</v>
      </c>
      <c r="F80" s="11"/>
      <c r="G80" s="11">
        <v>-8175225595</v>
      </c>
      <c r="H80" s="11"/>
      <c r="I80" s="11">
        <v>278206532</v>
      </c>
      <c r="J80" s="11"/>
      <c r="K80" s="11">
        <v>11552</v>
      </c>
      <c r="L80" s="11"/>
      <c r="M80" s="11">
        <v>8453432127</v>
      </c>
      <c r="N80" s="11"/>
      <c r="O80" s="11">
        <v>-8175225595</v>
      </c>
      <c r="P80" s="11"/>
      <c r="Q80" s="11">
        <v>278206532</v>
      </c>
    </row>
    <row r="81" spans="1:17" ht="23.1" customHeight="1" x14ac:dyDescent="0.45">
      <c r="A81" s="7" t="s">
        <v>104</v>
      </c>
      <c r="B81" s="7"/>
      <c r="C81" s="21">
        <v>8250</v>
      </c>
      <c r="D81" s="21"/>
      <c r="E81" s="11">
        <v>8250000000</v>
      </c>
      <c r="F81" s="11"/>
      <c r="G81" s="11">
        <v>-7897620705</v>
      </c>
      <c r="H81" s="11"/>
      <c r="I81" s="11">
        <v>352379295</v>
      </c>
      <c r="J81" s="11"/>
      <c r="K81" s="11">
        <v>8250</v>
      </c>
      <c r="L81" s="11"/>
      <c r="M81" s="11">
        <v>8250000000</v>
      </c>
      <c r="N81" s="11"/>
      <c r="O81" s="11">
        <v>-7897620705</v>
      </c>
      <c r="P81" s="11"/>
      <c r="Q81" s="11">
        <v>352379295</v>
      </c>
    </row>
    <row r="82" spans="1:17" ht="23.1" customHeight="1" x14ac:dyDescent="0.45">
      <c r="A82" s="7" t="s">
        <v>228</v>
      </c>
      <c r="B82" s="7"/>
      <c r="C82" s="21">
        <v>0</v>
      </c>
      <c r="D82" s="21"/>
      <c r="E82" s="11">
        <v>15282535</v>
      </c>
      <c r="F82" s="11"/>
      <c r="G82" s="11">
        <v>-15275868</v>
      </c>
      <c r="H82" s="11"/>
      <c r="I82" s="11">
        <v>6667</v>
      </c>
      <c r="J82" s="11"/>
      <c r="K82" s="11">
        <v>2000000</v>
      </c>
      <c r="L82" s="11"/>
      <c r="M82" s="11">
        <v>459259308</v>
      </c>
      <c r="N82" s="11"/>
      <c r="O82" s="11">
        <v>-809569339</v>
      </c>
      <c r="P82" s="11"/>
      <c r="Q82" s="11">
        <v>-350310031</v>
      </c>
    </row>
    <row r="83" spans="1:17" ht="23.1" customHeight="1" x14ac:dyDescent="0.45">
      <c r="A83" s="7" t="s">
        <v>229</v>
      </c>
      <c r="B83" s="7"/>
      <c r="C83" s="21">
        <v>0</v>
      </c>
      <c r="D83" s="21"/>
      <c r="E83" s="11">
        <v>0</v>
      </c>
      <c r="F83" s="11"/>
      <c r="G83" s="11">
        <v>0</v>
      </c>
      <c r="H83" s="11"/>
      <c r="I83" s="11">
        <v>0</v>
      </c>
      <c r="J83" s="11"/>
      <c r="K83" s="11">
        <v>495000</v>
      </c>
      <c r="L83" s="11"/>
      <c r="M83" s="11">
        <v>0</v>
      </c>
      <c r="N83" s="11"/>
      <c r="O83" s="11">
        <v>-503885464</v>
      </c>
      <c r="P83" s="11"/>
      <c r="Q83" s="11">
        <v>-503885464</v>
      </c>
    </row>
    <row r="84" spans="1:17" ht="23.1" customHeight="1" x14ac:dyDescent="0.45">
      <c r="A84" s="7" t="s">
        <v>116</v>
      </c>
      <c r="B84" s="7"/>
      <c r="C84" s="21">
        <v>500000</v>
      </c>
      <c r="D84" s="21"/>
      <c r="E84" s="11">
        <v>74798305</v>
      </c>
      <c r="F84" s="11"/>
      <c r="G84" s="11">
        <v>-1014687207</v>
      </c>
      <c r="H84" s="11"/>
      <c r="I84" s="11">
        <v>-939888902</v>
      </c>
      <c r="J84" s="11"/>
      <c r="K84" s="11">
        <v>500000</v>
      </c>
      <c r="L84" s="11"/>
      <c r="M84" s="11">
        <v>74798305</v>
      </c>
      <c r="N84" s="11"/>
      <c r="O84" s="11">
        <v>-1014687207</v>
      </c>
      <c r="P84" s="11"/>
      <c r="Q84" s="11">
        <v>-939888902</v>
      </c>
    </row>
    <row r="85" spans="1:17" ht="23.1" customHeight="1" x14ac:dyDescent="0.45">
      <c r="A85" s="7" t="s">
        <v>118</v>
      </c>
      <c r="B85" s="7"/>
      <c r="C85" s="21">
        <v>700000</v>
      </c>
      <c r="D85" s="21"/>
      <c r="E85" s="11">
        <v>351433595</v>
      </c>
      <c r="F85" s="11"/>
      <c r="G85" s="11">
        <v>-2176754353</v>
      </c>
      <c r="H85" s="11"/>
      <c r="I85" s="11">
        <v>-1825320758</v>
      </c>
      <c r="J85" s="11"/>
      <c r="K85" s="11">
        <v>700000</v>
      </c>
      <c r="L85" s="11"/>
      <c r="M85" s="11">
        <v>351433595</v>
      </c>
      <c r="N85" s="11"/>
      <c r="O85" s="11">
        <v>-2176754353</v>
      </c>
      <c r="P85" s="11"/>
      <c r="Q85" s="11">
        <v>-1825320758</v>
      </c>
    </row>
    <row r="86" spans="1:17" ht="23.1" customHeight="1" thickBot="1" x14ac:dyDescent="0.5">
      <c r="A86" s="7"/>
      <c r="B86" s="7"/>
      <c r="C86" s="21"/>
      <c r="D86" s="21"/>
      <c r="E86" s="13">
        <v>250829242145</v>
      </c>
      <c r="F86" s="11"/>
      <c r="G86" s="13">
        <v>-224788301978</v>
      </c>
      <c r="H86" s="11"/>
      <c r="I86" s="13">
        <v>26040940167</v>
      </c>
      <c r="J86" s="11"/>
      <c r="K86" s="13"/>
      <c r="L86" s="11"/>
      <c r="M86" s="13">
        <v>590038417314</v>
      </c>
      <c r="N86" s="11"/>
      <c r="O86" s="13">
        <v>-530326555686</v>
      </c>
      <c r="P86" s="11"/>
      <c r="Q86" s="13">
        <v>59711861628</v>
      </c>
    </row>
    <row r="87" spans="1:17" ht="23.1" customHeight="1" thickTop="1" x14ac:dyDescent="0.45">
      <c r="A87" s="7" t="s">
        <v>74</v>
      </c>
      <c r="B87" s="7"/>
      <c r="C87" s="21"/>
      <c r="D87" s="21"/>
      <c r="E87" s="8"/>
      <c r="F87" s="8"/>
      <c r="G87" s="8"/>
      <c r="H87" s="8"/>
      <c r="I87" s="8"/>
      <c r="J87" s="8"/>
      <c r="K87" s="21"/>
      <c r="L87" s="21"/>
      <c r="M87" s="8"/>
      <c r="N87" s="8"/>
      <c r="O87" s="8"/>
      <c r="P87" s="8"/>
      <c r="Q87" s="8"/>
    </row>
    <row r="89" spans="1:17" x14ac:dyDescent="0.45">
      <c r="A89" s="83" t="s">
        <v>230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5"/>
    </row>
  </sheetData>
  <mergeCells count="8">
    <mergeCell ref="A1:Q1"/>
    <mergeCell ref="A2:Q2"/>
    <mergeCell ref="A3:Q3"/>
    <mergeCell ref="A89:Q89"/>
    <mergeCell ref="C5:I5"/>
    <mergeCell ref="K5:Q5"/>
    <mergeCell ref="A4:I4"/>
    <mergeCell ref="K4:Q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1"/>
  <sheetViews>
    <sheetView rightToLeft="1" zoomScaleNormal="100" zoomScaleSheetLayoutView="106" workbookViewId="0">
      <selection activeCell="A70" sqref="A1:XFD1048576"/>
    </sheetView>
  </sheetViews>
  <sheetFormatPr defaultColWidth="9" defaultRowHeight="18.75" x14ac:dyDescent="0.45"/>
  <cols>
    <col min="1" max="1" width="38.85546875" style="9" bestFit="1" customWidth="1"/>
    <col min="2" max="2" width="0.85546875" style="9" customWidth="1"/>
    <col min="3" max="3" width="11" style="9" bestFit="1" customWidth="1"/>
    <col min="4" max="4" width="0.85546875" style="9" customWidth="1"/>
    <col min="5" max="5" width="18.85546875" style="9" bestFit="1" customWidth="1"/>
    <col min="6" max="6" width="0.85546875" style="9" customWidth="1"/>
    <col min="7" max="7" width="24.140625" style="56" bestFit="1" customWidth="1"/>
    <col min="8" max="8" width="0.85546875" style="9" customWidth="1"/>
    <col min="9" max="9" width="24.85546875" style="56" bestFit="1" customWidth="1"/>
    <col min="10" max="10" width="0.85546875" style="9" customWidth="1"/>
    <col min="11" max="11" width="11" style="9" bestFit="1" customWidth="1"/>
    <col min="12" max="12" width="0.85546875" style="9" customWidth="1"/>
    <col min="13" max="13" width="18.85546875" style="9" bestFit="1" customWidth="1"/>
    <col min="14" max="14" width="0.85546875" style="9" customWidth="1"/>
    <col min="15" max="15" width="24.28515625" style="56" bestFit="1" customWidth="1"/>
    <col min="16" max="16" width="0.85546875" style="9" customWidth="1"/>
    <col min="17" max="17" width="23.7109375" style="56" bestFit="1" customWidth="1"/>
    <col min="18" max="18" width="9" style="2" customWidth="1"/>
    <col min="19" max="16384" width="9" style="2"/>
  </cols>
  <sheetData>
    <row r="1" spans="1:17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x14ac:dyDescent="0.45">
      <c r="A2" s="75" t="s">
        <v>151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x14ac:dyDescent="0.45">
      <c r="A3" s="75" t="s">
        <v>152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x14ac:dyDescent="0.45">
      <c r="A4" s="79" t="s">
        <v>231</v>
      </c>
      <c r="B4" s="79"/>
      <c r="C4" s="79"/>
      <c r="D4" s="79"/>
      <c r="E4" s="79"/>
      <c r="F4" s="79"/>
      <c r="G4" s="79"/>
      <c r="H4" s="10"/>
    </row>
    <row r="5" spans="1:17" ht="16.5" customHeight="1" thickBot="1" x14ac:dyDescent="0.5">
      <c r="C5" s="80" t="s">
        <v>170</v>
      </c>
      <c r="D5" s="80"/>
      <c r="E5" s="80"/>
      <c r="F5" s="80"/>
      <c r="G5" s="80"/>
      <c r="H5" s="80"/>
      <c r="I5" s="80"/>
      <c r="J5" s="5"/>
      <c r="K5" s="73" t="s">
        <v>171</v>
      </c>
      <c r="L5" s="73"/>
      <c r="M5" s="73"/>
      <c r="N5" s="73"/>
      <c r="O5" s="73"/>
      <c r="P5" s="73"/>
      <c r="Q5" s="73"/>
    </row>
    <row r="6" spans="1:17" ht="53.25" customHeight="1" thickBot="1" x14ac:dyDescent="0.5">
      <c r="A6" s="6" t="s">
        <v>154</v>
      </c>
      <c r="B6" s="6"/>
      <c r="C6" s="5" t="s">
        <v>10</v>
      </c>
      <c r="D6" s="5"/>
      <c r="E6" s="5" t="s">
        <v>12</v>
      </c>
      <c r="F6" s="5"/>
      <c r="G6" s="57" t="s">
        <v>190</v>
      </c>
      <c r="H6" s="5"/>
      <c r="I6" s="58" t="s">
        <v>232</v>
      </c>
      <c r="J6" s="54"/>
      <c r="K6" s="5" t="s">
        <v>10</v>
      </c>
      <c r="L6" s="5"/>
      <c r="M6" s="5" t="s">
        <v>12</v>
      </c>
      <c r="N6" s="5"/>
      <c r="O6" s="57" t="s">
        <v>190</v>
      </c>
      <c r="P6" s="5"/>
      <c r="Q6" s="58" t="s">
        <v>232</v>
      </c>
    </row>
    <row r="7" spans="1:17" ht="23.1" customHeight="1" x14ac:dyDescent="0.45">
      <c r="A7" s="7" t="s">
        <v>19</v>
      </c>
      <c r="B7" s="7"/>
      <c r="C7" s="21">
        <v>1350000</v>
      </c>
      <c r="D7" s="21"/>
      <c r="E7" s="11">
        <v>20013093630</v>
      </c>
      <c r="F7" s="11"/>
      <c r="G7" s="55">
        <v>-19994052419</v>
      </c>
      <c r="H7" s="11"/>
      <c r="I7" s="55">
        <f>Table13[[#This Row],[20013093630.0000]]+Table13[[#This Row],[-19994052419.0000]]</f>
        <v>19041211</v>
      </c>
      <c r="J7" s="11"/>
      <c r="K7" s="11">
        <v>1350000</v>
      </c>
      <c r="L7" s="11"/>
      <c r="M7" s="11">
        <v>20013093630</v>
      </c>
      <c r="N7" s="11"/>
      <c r="O7" s="55">
        <v>-19994052419</v>
      </c>
      <c r="P7" s="11"/>
      <c r="Q7" s="55">
        <v>19041211</v>
      </c>
    </row>
    <row r="8" spans="1:17" ht="23.1" customHeight="1" x14ac:dyDescent="0.45">
      <c r="A8" s="7" t="s">
        <v>21</v>
      </c>
      <c r="B8" s="7"/>
      <c r="C8" s="21">
        <v>0</v>
      </c>
      <c r="D8" s="21"/>
      <c r="E8" s="11">
        <v>0</v>
      </c>
      <c r="F8" s="11"/>
      <c r="G8" s="55">
        <v>-258775443</v>
      </c>
      <c r="H8" s="11"/>
      <c r="I8" s="55">
        <f>Table13[[#This Row],[20013093630.0000]]+Table13[[#This Row],[-19994052419.0000]]</f>
        <v>-258775443</v>
      </c>
      <c r="J8" s="11"/>
      <c r="K8" s="11">
        <v>0</v>
      </c>
      <c r="L8" s="11"/>
      <c r="M8" s="11">
        <v>0</v>
      </c>
      <c r="N8" s="11"/>
      <c r="O8" s="55">
        <v>0</v>
      </c>
      <c r="P8" s="11"/>
      <c r="Q8" s="55">
        <v>0</v>
      </c>
    </row>
    <row r="9" spans="1:17" ht="23.1" customHeight="1" x14ac:dyDescent="0.45">
      <c r="A9" s="7" t="s">
        <v>22</v>
      </c>
      <c r="B9" s="7"/>
      <c r="C9" s="21">
        <v>12000000</v>
      </c>
      <c r="D9" s="21"/>
      <c r="E9" s="11">
        <v>51367833360</v>
      </c>
      <c r="F9" s="11"/>
      <c r="G9" s="55">
        <v>-40275016367</v>
      </c>
      <c r="H9" s="11"/>
      <c r="I9" s="55">
        <f>Table13[[#This Row],[20013093630.0000]]+Table13[[#This Row],[-19994052419.0000]]</f>
        <v>11092816993</v>
      </c>
      <c r="J9" s="11"/>
      <c r="K9" s="11">
        <v>12000000</v>
      </c>
      <c r="L9" s="11"/>
      <c r="M9" s="11">
        <v>51367833360</v>
      </c>
      <c r="N9" s="11"/>
      <c r="O9" s="55">
        <v>-40275016367</v>
      </c>
      <c r="P9" s="11"/>
      <c r="Q9" s="55">
        <v>11092816993</v>
      </c>
    </row>
    <row r="10" spans="1:17" ht="23.1" customHeight="1" x14ac:dyDescent="0.45">
      <c r="A10" s="7" t="s">
        <v>23</v>
      </c>
      <c r="B10" s="7"/>
      <c r="C10" s="21">
        <v>700000</v>
      </c>
      <c r="D10" s="21"/>
      <c r="E10" s="11">
        <v>19663814590</v>
      </c>
      <c r="F10" s="11"/>
      <c r="G10" s="55">
        <v>-18754387896</v>
      </c>
      <c r="H10" s="11"/>
      <c r="I10" s="55">
        <f>Table13[[#This Row],[20013093630.0000]]+Table13[[#This Row],[-19994052419.0000]]</f>
        <v>909426694</v>
      </c>
      <c r="J10" s="11"/>
      <c r="K10" s="11">
        <v>700000</v>
      </c>
      <c r="L10" s="11"/>
      <c r="M10" s="11">
        <v>19663814590</v>
      </c>
      <c r="N10" s="11"/>
      <c r="O10" s="55">
        <v>-18754387896</v>
      </c>
      <c r="P10" s="11"/>
      <c r="Q10" s="55">
        <v>909426694</v>
      </c>
    </row>
    <row r="11" spans="1:17" ht="23.1" customHeight="1" x14ac:dyDescent="0.45">
      <c r="A11" s="7" t="s">
        <v>24</v>
      </c>
      <c r="B11" s="7"/>
      <c r="C11" s="21">
        <v>0</v>
      </c>
      <c r="D11" s="21"/>
      <c r="E11" s="11">
        <v>0</v>
      </c>
      <c r="F11" s="11"/>
      <c r="G11" s="55">
        <f>-1608821320</f>
        <v>-1608821320</v>
      </c>
      <c r="H11" s="11"/>
      <c r="I11" s="55">
        <v>-1608821320</v>
      </c>
      <c r="J11" s="11"/>
      <c r="K11" s="11">
        <v>0</v>
      </c>
      <c r="L11" s="11"/>
      <c r="M11" s="11">
        <v>0</v>
      </c>
      <c r="N11" s="11"/>
      <c r="O11" s="55">
        <v>0</v>
      </c>
      <c r="P11" s="11"/>
      <c r="Q11" s="55">
        <v>0</v>
      </c>
    </row>
    <row r="12" spans="1:17" ht="23.1" customHeight="1" x14ac:dyDescent="0.45">
      <c r="A12" s="7" t="s">
        <v>25</v>
      </c>
      <c r="B12" s="7"/>
      <c r="C12" s="21">
        <v>0</v>
      </c>
      <c r="D12" s="21"/>
      <c r="E12" s="11">
        <v>0</v>
      </c>
      <c r="F12" s="11"/>
      <c r="G12" s="55">
        <v>296930823</v>
      </c>
      <c r="H12" s="11"/>
      <c r="I12" s="55">
        <v>296930823</v>
      </c>
      <c r="J12" s="11"/>
      <c r="K12" s="11">
        <v>0</v>
      </c>
      <c r="L12" s="11"/>
      <c r="M12" s="11">
        <v>0</v>
      </c>
      <c r="N12" s="11"/>
      <c r="O12" s="55">
        <v>0</v>
      </c>
      <c r="P12" s="11"/>
      <c r="Q12" s="55">
        <v>0</v>
      </c>
    </row>
    <row r="13" spans="1:17" ht="23.1" customHeight="1" x14ac:dyDescent="0.45">
      <c r="A13" s="7" t="s">
        <v>26</v>
      </c>
      <c r="B13" s="7"/>
      <c r="C13" s="21">
        <v>0</v>
      </c>
      <c r="D13" s="21"/>
      <c r="E13" s="11">
        <v>0</v>
      </c>
      <c r="F13" s="11"/>
      <c r="G13" s="55">
        <v>358874243</v>
      </c>
      <c r="H13" s="11"/>
      <c r="I13" s="55">
        <v>358874243</v>
      </c>
      <c r="J13" s="11"/>
      <c r="K13" s="11">
        <v>0</v>
      </c>
      <c r="L13" s="11"/>
      <c r="M13" s="11">
        <v>0</v>
      </c>
      <c r="N13" s="11"/>
      <c r="O13" s="55">
        <v>0</v>
      </c>
      <c r="P13" s="11"/>
      <c r="Q13" s="55">
        <v>0</v>
      </c>
    </row>
    <row r="14" spans="1:17" ht="23.1" customHeight="1" x14ac:dyDescent="0.45">
      <c r="A14" s="7" t="s">
        <v>27</v>
      </c>
      <c r="B14" s="7"/>
      <c r="C14" s="21">
        <v>0</v>
      </c>
      <c r="D14" s="21"/>
      <c r="E14" s="11">
        <v>0</v>
      </c>
      <c r="F14" s="11"/>
      <c r="G14" s="55">
        <v>-843556050</v>
      </c>
      <c r="H14" s="11"/>
      <c r="I14" s="55">
        <v>-843556050</v>
      </c>
      <c r="J14" s="11"/>
      <c r="K14" s="11">
        <v>0</v>
      </c>
      <c r="L14" s="11"/>
      <c r="M14" s="11">
        <v>0</v>
      </c>
      <c r="N14" s="11"/>
      <c r="O14" s="55">
        <v>0</v>
      </c>
      <c r="P14" s="11"/>
      <c r="Q14" s="55">
        <v>0</v>
      </c>
    </row>
    <row r="15" spans="1:17" ht="23.1" customHeight="1" x14ac:dyDescent="0.45">
      <c r="A15" s="7" t="s">
        <v>28</v>
      </c>
      <c r="B15" s="7"/>
      <c r="C15" s="21">
        <v>7700000</v>
      </c>
      <c r="D15" s="21"/>
      <c r="E15" s="11">
        <v>18810859299</v>
      </c>
      <c r="F15" s="11"/>
      <c r="G15" s="55">
        <v>-14637387381</v>
      </c>
      <c r="H15" s="11"/>
      <c r="I15" s="55">
        <v>4173471918</v>
      </c>
      <c r="J15" s="11"/>
      <c r="K15" s="11">
        <v>7700000</v>
      </c>
      <c r="L15" s="11"/>
      <c r="M15" s="11">
        <v>18810859299</v>
      </c>
      <c r="N15" s="11"/>
      <c r="O15" s="55">
        <v>-14560932113</v>
      </c>
      <c r="P15" s="11"/>
      <c r="Q15" s="55">
        <v>4249927186</v>
      </c>
    </row>
    <row r="16" spans="1:17" ht="23.1" customHeight="1" x14ac:dyDescent="0.45">
      <c r="A16" s="7" t="s">
        <v>29</v>
      </c>
      <c r="B16" s="7"/>
      <c r="C16" s="21">
        <v>5000000</v>
      </c>
      <c r="D16" s="21"/>
      <c r="E16" s="11">
        <v>7327913950</v>
      </c>
      <c r="F16" s="11"/>
      <c r="G16" s="55">
        <v>-5898331750</v>
      </c>
      <c r="H16" s="11"/>
      <c r="I16" s="55">
        <v>1429582200</v>
      </c>
      <c r="J16" s="11"/>
      <c r="K16" s="11">
        <v>5000000</v>
      </c>
      <c r="L16" s="11"/>
      <c r="M16" s="11">
        <v>7327913950</v>
      </c>
      <c r="N16" s="11"/>
      <c r="O16" s="55">
        <v>-6654970014</v>
      </c>
      <c r="P16" s="11"/>
      <c r="Q16" s="55">
        <v>672943936</v>
      </c>
    </row>
    <row r="17" spans="1:17" ht="23.1" customHeight="1" x14ac:dyDescent="0.45">
      <c r="A17" s="7" t="s">
        <v>30</v>
      </c>
      <c r="B17" s="7"/>
      <c r="C17" s="21">
        <v>0</v>
      </c>
      <c r="D17" s="21"/>
      <c r="E17" s="11">
        <v>0</v>
      </c>
      <c r="F17" s="11"/>
      <c r="G17" s="55">
        <v>-120069192</v>
      </c>
      <c r="H17" s="11"/>
      <c r="I17" s="55">
        <v>-120069192</v>
      </c>
      <c r="J17" s="11"/>
      <c r="K17" s="11">
        <v>0</v>
      </c>
      <c r="L17" s="11"/>
      <c r="M17" s="11">
        <v>0</v>
      </c>
      <c r="N17" s="11"/>
      <c r="O17" s="55">
        <v>0</v>
      </c>
      <c r="P17" s="11"/>
      <c r="Q17" s="55">
        <v>0</v>
      </c>
    </row>
    <row r="18" spans="1:17" ht="23.1" customHeight="1" x14ac:dyDescent="0.45">
      <c r="A18" s="7" t="s">
        <v>31</v>
      </c>
      <c r="B18" s="7"/>
      <c r="C18" s="21">
        <v>0</v>
      </c>
      <c r="D18" s="21"/>
      <c r="E18" s="11">
        <v>0</v>
      </c>
      <c r="F18" s="11"/>
      <c r="G18" s="55">
        <v>-65851840</v>
      </c>
      <c r="H18" s="11"/>
      <c r="I18" s="55">
        <v>-65851840</v>
      </c>
      <c r="J18" s="11"/>
      <c r="K18" s="11">
        <v>0</v>
      </c>
      <c r="L18" s="11"/>
      <c r="M18" s="11">
        <v>0</v>
      </c>
      <c r="N18" s="11"/>
      <c r="O18" s="55">
        <v>0</v>
      </c>
      <c r="P18" s="11"/>
      <c r="Q18" s="55">
        <v>0</v>
      </c>
    </row>
    <row r="19" spans="1:17" ht="23.1" customHeight="1" x14ac:dyDescent="0.45">
      <c r="A19" s="7" t="s">
        <v>32</v>
      </c>
      <c r="B19" s="7"/>
      <c r="C19" s="21">
        <v>0</v>
      </c>
      <c r="D19" s="21"/>
      <c r="E19" s="11">
        <v>0</v>
      </c>
      <c r="F19" s="11"/>
      <c r="G19" s="55">
        <v>-179448306</v>
      </c>
      <c r="H19" s="11"/>
      <c r="I19" s="55">
        <v>-179448306</v>
      </c>
      <c r="J19" s="11"/>
      <c r="K19" s="11">
        <v>0</v>
      </c>
      <c r="L19" s="11"/>
      <c r="M19" s="11">
        <v>0</v>
      </c>
      <c r="N19" s="11"/>
      <c r="O19" s="55">
        <v>0</v>
      </c>
      <c r="P19" s="11"/>
      <c r="Q19" s="55">
        <v>0</v>
      </c>
    </row>
    <row r="20" spans="1:17" ht="23.1" customHeight="1" x14ac:dyDescent="0.45">
      <c r="A20" s="7" t="s">
        <v>33</v>
      </c>
      <c r="B20" s="7"/>
      <c r="C20" s="21">
        <v>0</v>
      </c>
      <c r="D20" s="21"/>
      <c r="E20" s="11">
        <v>0</v>
      </c>
      <c r="F20" s="11"/>
      <c r="G20" s="55">
        <v>-2223385609</v>
      </c>
      <c r="H20" s="11"/>
      <c r="I20" s="55">
        <v>-2223385609</v>
      </c>
      <c r="J20" s="11"/>
      <c r="K20" s="11">
        <v>0</v>
      </c>
      <c r="L20" s="11"/>
      <c r="M20" s="11">
        <v>0</v>
      </c>
      <c r="N20" s="11"/>
      <c r="O20" s="55">
        <v>0</v>
      </c>
      <c r="P20" s="11"/>
      <c r="Q20" s="55">
        <v>0</v>
      </c>
    </row>
    <row r="21" spans="1:17" ht="23.1" customHeight="1" x14ac:dyDescent="0.45">
      <c r="A21" s="7" t="s">
        <v>34</v>
      </c>
      <c r="B21" s="7"/>
      <c r="C21" s="21">
        <v>0</v>
      </c>
      <c r="D21" s="21"/>
      <c r="E21" s="11">
        <v>0</v>
      </c>
      <c r="F21" s="11"/>
      <c r="G21" s="55">
        <v>15482675</v>
      </c>
      <c r="H21" s="11"/>
      <c r="I21" s="55">
        <v>15482675</v>
      </c>
      <c r="J21" s="11"/>
      <c r="K21" s="11">
        <v>0</v>
      </c>
      <c r="L21" s="11"/>
      <c r="M21" s="11">
        <v>0</v>
      </c>
      <c r="N21" s="11"/>
      <c r="O21" s="55">
        <v>0</v>
      </c>
      <c r="P21" s="11"/>
      <c r="Q21" s="55">
        <v>0</v>
      </c>
    </row>
    <row r="22" spans="1:17" ht="23.1" customHeight="1" x14ac:dyDescent="0.45">
      <c r="A22" s="7" t="s">
        <v>35</v>
      </c>
      <c r="B22" s="7"/>
      <c r="C22" s="21">
        <v>3729000</v>
      </c>
      <c r="D22" s="21"/>
      <c r="E22" s="11">
        <v>12277180090</v>
      </c>
      <c r="F22" s="11"/>
      <c r="G22" s="55">
        <v>-10592319406</v>
      </c>
      <c r="H22" s="11"/>
      <c r="I22" s="55">
        <v>1684860684</v>
      </c>
      <c r="J22" s="11"/>
      <c r="K22" s="11">
        <v>3729000</v>
      </c>
      <c r="L22" s="11"/>
      <c r="M22" s="11">
        <v>12277180090</v>
      </c>
      <c r="N22" s="11"/>
      <c r="O22" s="55">
        <v>-10528475065</v>
      </c>
      <c r="P22" s="11"/>
      <c r="Q22" s="55">
        <v>1748705025</v>
      </c>
    </row>
    <row r="23" spans="1:17" ht="23.1" customHeight="1" x14ac:dyDescent="0.45">
      <c r="A23" s="7" t="s">
        <v>36</v>
      </c>
      <c r="B23" s="7"/>
      <c r="C23" s="21">
        <v>2500000</v>
      </c>
      <c r="D23" s="21"/>
      <c r="E23" s="11">
        <v>10277436525</v>
      </c>
      <c r="F23" s="11"/>
      <c r="G23" s="55">
        <v>-9895993181</v>
      </c>
      <c r="H23" s="11"/>
      <c r="I23" s="55">
        <v>381443344</v>
      </c>
      <c r="J23" s="11"/>
      <c r="K23" s="11">
        <v>2500000</v>
      </c>
      <c r="L23" s="11"/>
      <c r="M23" s="11">
        <v>10277436525</v>
      </c>
      <c r="N23" s="11"/>
      <c r="O23" s="55">
        <v>-9895993181</v>
      </c>
      <c r="P23" s="11"/>
      <c r="Q23" s="55">
        <v>381443344</v>
      </c>
    </row>
    <row r="24" spans="1:17" ht="23.1" customHeight="1" x14ac:dyDescent="0.45">
      <c r="A24" s="7" t="s">
        <v>37</v>
      </c>
      <c r="B24" s="7"/>
      <c r="C24" s="21">
        <v>1600000</v>
      </c>
      <c r="D24" s="21"/>
      <c r="E24" s="11">
        <v>6321950625</v>
      </c>
      <c r="F24" s="11"/>
      <c r="G24" s="55">
        <v>-5826196360</v>
      </c>
      <c r="H24" s="11"/>
      <c r="I24" s="55">
        <v>495754265</v>
      </c>
      <c r="J24" s="11"/>
      <c r="K24" s="11">
        <v>1600000</v>
      </c>
      <c r="L24" s="11"/>
      <c r="M24" s="11">
        <v>6321950625</v>
      </c>
      <c r="N24" s="11"/>
      <c r="O24" s="55">
        <v>-5826196360</v>
      </c>
      <c r="P24" s="11"/>
      <c r="Q24" s="55">
        <v>495754265</v>
      </c>
    </row>
    <row r="25" spans="1:17" ht="23.1" customHeight="1" x14ac:dyDescent="0.45">
      <c r="A25" s="7" t="s">
        <v>38</v>
      </c>
      <c r="B25" s="7"/>
      <c r="C25" s="21">
        <v>0</v>
      </c>
      <c r="D25" s="21"/>
      <c r="E25" s="11">
        <v>0</v>
      </c>
      <c r="F25" s="11"/>
      <c r="G25" s="55">
        <v>-409130789</v>
      </c>
      <c r="H25" s="11"/>
      <c r="I25" s="55">
        <v>-409130789</v>
      </c>
      <c r="J25" s="11"/>
      <c r="K25" s="11">
        <v>0</v>
      </c>
      <c r="L25" s="11"/>
      <c r="M25" s="11">
        <v>0</v>
      </c>
      <c r="N25" s="11"/>
      <c r="O25" s="55">
        <v>0</v>
      </c>
      <c r="P25" s="11"/>
      <c r="Q25" s="55">
        <v>0</v>
      </c>
    </row>
    <row r="26" spans="1:17" ht="23.1" customHeight="1" x14ac:dyDescent="0.45">
      <c r="A26" s="7" t="s">
        <v>40</v>
      </c>
      <c r="B26" s="7"/>
      <c r="C26" s="21">
        <v>470719</v>
      </c>
      <c r="D26" s="21"/>
      <c r="E26" s="11">
        <v>3255549987</v>
      </c>
      <c r="F26" s="11"/>
      <c r="G26" s="55">
        <v>-2907132556</v>
      </c>
      <c r="H26" s="11"/>
      <c r="I26" s="55">
        <v>348417431</v>
      </c>
      <c r="J26" s="11"/>
      <c r="K26" s="11">
        <v>470719</v>
      </c>
      <c r="L26" s="11"/>
      <c r="M26" s="11">
        <v>3255549987</v>
      </c>
      <c r="N26" s="11"/>
      <c r="O26" s="55">
        <v>-2856094663</v>
      </c>
      <c r="P26" s="11"/>
      <c r="Q26" s="55">
        <v>399455324</v>
      </c>
    </row>
    <row r="27" spans="1:17" ht="23.1" customHeight="1" x14ac:dyDescent="0.45">
      <c r="A27" s="7" t="s">
        <v>41</v>
      </c>
      <c r="B27" s="7"/>
      <c r="C27" s="21">
        <v>0</v>
      </c>
      <c r="D27" s="21"/>
      <c r="E27" s="11">
        <v>0</v>
      </c>
      <c r="F27" s="11"/>
      <c r="G27" s="55">
        <v>838274806</v>
      </c>
      <c r="H27" s="11"/>
      <c r="I27" s="55">
        <v>838274806</v>
      </c>
      <c r="J27" s="11"/>
      <c r="K27" s="11">
        <v>0</v>
      </c>
      <c r="L27" s="11"/>
      <c r="M27" s="11">
        <v>0</v>
      </c>
      <c r="N27" s="11"/>
      <c r="O27" s="55">
        <v>0</v>
      </c>
      <c r="P27" s="11"/>
      <c r="Q27" s="55">
        <v>0</v>
      </c>
    </row>
    <row r="28" spans="1:17" ht="23.1" customHeight="1" x14ac:dyDescent="0.45">
      <c r="A28" s="7" t="s">
        <v>42</v>
      </c>
      <c r="B28" s="7"/>
      <c r="C28" s="21">
        <v>22000000</v>
      </c>
      <c r="D28" s="21"/>
      <c r="E28" s="11">
        <v>57936660760</v>
      </c>
      <c r="F28" s="11"/>
      <c r="G28" s="55">
        <v>-50735605843</v>
      </c>
      <c r="H28" s="11"/>
      <c r="I28" s="55">
        <v>7201054917</v>
      </c>
      <c r="J28" s="11"/>
      <c r="K28" s="11">
        <v>22000000</v>
      </c>
      <c r="L28" s="11"/>
      <c r="M28" s="11">
        <v>57936660760</v>
      </c>
      <c r="N28" s="11"/>
      <c r="O28" s="55">
        <v>-45389526132</v>
      </c>
      <c r="P28" s="11"/>
      <c r="Q28" s="55">
        <v>12547134628</v>
      </c>
    </row>
    <row r="29" spans="1:17" ht="23.1" customHeight="1" x14ac:dyDescent="0.45">
      <c r="A29" s="7" t="s">
        <v>43</v>
      </c>
      <c r="B29" s="7"/>
      <c r="C29" s="21">
        <v>1600000</v>
      </c>
      <c r="D29" s="21"/>
      <c r="E29" s="11">
        <v>46454112320</v>
      </c>
      <c r="F29" s="11"/>
      <c r="G29" s="55">
        <v>-44881448851</v>
      </c>
      <c r="H29" s="11"/>
      <c r="I29" s="55">
        <v>1572663469</v>
      </c>
      <c r="J29" s="11"/>
      <c r="K29" s="11">
        <v>1600000</v>
      </c>
      <c r="L29" s="11"/>
      <c r="M29" s="11">
        <v>46454112320</v>
      </c>
      <c r="N29" s="11"/>
      <c r="O29" s="55">
        <v>-44729917294</v>
      </c>
      <c r="P29" s="11"/>
      <c r="Q29" s="55">
        <v>1724195026</v>
      </c>
    </row>
    <row r="30" spans="1:17" ht="23.1" customHeight="1" x14ac:dyDescent="0.45">
      <c r="A30" s="7" t="s">
        <v>45</v>
      </c>
      <c r="B30" s="7"/>
      <c r="C30" s="21">
        <v>0</v>
      </c>
      <c r="D30" s="21"/>
      <c r="E30" s="11">
        <v>0</v>
      </c>
      <c r="F30" s="11"/>
      <c r="G30" s="55">
        <v>-1216022237</v>
      </c>
      <c r="H30" s="11"/>
      <c r="I30" s="55">
        <v>-1216022237</v>
      </c>
      <c r="J30" s="11"/>
      <c r="K30" s="11">
        <v>0</v>
      </c>
      <c r="L30" s="11"/>
      <c r="M30" s="11">
        <v>0</v>
      </c>
      <c r="N30" s="11"/>
      <c r="O30" s="55">
        <v>0</v>
      </c>
      <c r="P30" s="11"/>
      <c r="Q30" s="55">
        <v>0</v>
      </c>
    </row>
    <row r="31" spans="1:17" ht="23.1" customHeight="1" x14ac:dyDescent="0.45">
      <c r="A31" s="7" t="s">
        <v>46</v>
      </c>
      <c r="B31" s="7"/>
      <c r="C31" s="21">
        <v>5100000</v>
      </c>
      <c r="D31" s="21"/>
      <c r="E31" s="11">
        <v>8997705907</v>
      </c>
      <c r="F31" s="11"/>
      <c r="G31" s="55">
        <v>-7246214346</v>
      </c>
      <c r="H31" s="11"/>
      <c r="I31" s="55">
        <v>1751491561</v>
      </c>
      <c r="J31" s="11"/>
      <c r="K31" s="11">
        <v>5100000</v>
      </c>
      <c r="L31" s="11"/>
      <c r="M31" s="11">
        <v>8997705907</v>
      </c>
      <c r="N31" s="11"/>
      <c r="O31" s="55">
        <v>-7277873399</v>
      </c>
      <c r="P31" s="11"/>
      <c r="Q31" s="55">
        <v>1719832508</v>
      </c>
    </row>
    <row r="32" spans="1:17" ht="23.1" customHeight="1" x14ac:dyDescent="0.45">
      <c r="A32" s="7" t="s">
        <v>47</v>
      </c>
      <c r="B32" s="7"/>
      <c r="C32" s="21">
        <v>0</v>
      </c>
      <c r="D32" s="21"/>
      <c r="E32" s="11">
        <v>0</v>
      </c>
      <c r="F32" s="11"/>
      <c r="G32" s="55">
        <v>-20677151</v>
      </c>
      <c r="H32" s="11"/>
      <c r="I32" s="55">
        <v>-20677151</v>
      </c>
      <c r="J32" s="11"/>
      <c r="K32" s="11">
        <v>0</v>
      </c>
      <c r="L32" s="11"/>
      <c r="M32" s="11">
        <v>0</v>
      </c>
      <c r="N32" s="11"/>
      <c r="O32" s="55">
        <v>0</v>
      </c>
      <c r="P32" s="11"/>
      <c r="Q32" s="55">
        <v>0</v>
      </c>
    </row>
    <row r="33" spans="1:17" ht="23.1" customHeight="1" x14ac:dyDescent="0.45">
      <c r="A33" s="7" t="s">
        <v>48</v>
      </c>
      <c r="B33" s="7"/>
      <c r="C33" s="21">
        <v>0</v>
      </c>
      <c r="D33" s="21"/>
      <c r="E33" s="11">
        <v>0</v>
      </c>
      <c r="F33" s="11"/>
      <c r="G33" s="55">
        <v>-97430540</v>
      </c>
      <c r="H33" s="11"/>
      <c r="I33" s="55">
        <v>-97430540</v>
      </c>
      <c r="J33" s="11"/>
      <c r="K33" s="11">
        <v>0</v>
      </c>
      <c r="L33" s="11"/>
      <c r="M33" s="11">
        <v>0</v>
      </c>
      <c r="N33" s="11"/>
      <c r="O33" s="55">
        <v>0</v>
      </c>
      <c r="P33" s="11"/>
      <c r="Q33" s="55">
        <v>0</v>
      </c>
    </row>
    <row r="34" spans="1:17" ht="23.1" customHeight="1" x14ac:dyDescent="0.45">
      <c r="A34" s="7" t="s">
        <v>49</v>
      </c>
      <c r="B34" s="7"/>
      <c r="C34" s="21">
        <v>0</v>
      </c>
      <c r="D34" s="21"/>
      <c r="E34" s="11">
        <v>0</v>
      </c>
      <c r="F34" s="11"/>
      <c r="G34" s="55">
        <v>-1108435307</v>
      </c>
      <c r="H34" s="11"/>
      <c r="I34" s="55">
        <v>-1108435307</v>
      </c>
      <c r="J34" s="11"/>
      <c r="K34" s="11">
        <v>0</v>
      </c>
      <c r="L34" s="11"/>
      <c r="M34" s="11">
        <v>0</v>
      </c>
      <c r="N34" s="11"/>
      <c r="O34" s="55">
        <v>0</v>
      </c>
      <c r="P34" s="11"/>
      <c r="Q34" s="55">
        <v>0</v>
      </c>
    </row>
    <row r="35" spans="1:17" ht="23.1" customHeight="1" x14ac:dyDescent="0.45">
      <c r="A35" s="7" t="s">
        <v>50</v>
      </c>
      <c r="B35" s="7"/>
      <c r="C35" s="21">
        <v>2600000</v>
      </c>
      <c r="D35" s="21"/>
      <c r="E35" s="11">
        <v>12068781557</v>
      </c>
      <c r="F35" s="11"/>
      <c r="G35" s="55">
        <v>-11867474453</v>
      </c>
      <c r="H35" s="11"/>
      <c r="I35" s="55">
        <v>201307104</v>
      </c>
      <c r="J35" s="11"/>
      <c r="K35" s="11">
        <v>2600000</v>
      </c>
      <c r="L35" s="11"/>
      <c r="M35" s="11">
        <v>12068781557</v>
      </c>
      <c r="N35" s="11"/>
      <c r="O35" s="55">
        <v>-11867474453</v>
      </c>
      <c r="P35" s="11"/>
      <c r="Q35" s="55">
        <v>201307104</v>
      </c>
    </row>
    <row r="36" spans="1:17" ht="23.1" customHeight="1" x14ac:dyDescent="0.45">
      <c r="A36" s="7" t="s">
        <v>51</v>
      </c>
      <c r="B36" s="7"/>
      <c r="C36" s="21">
        <v>2000000</v>
      </c>
      <c r="D36" s="21"/>
      <c r="E36" s="11">
        <v>3659491760</v>
      </c>
      <c r="F36" s="11"/>
      <c r="G36" s="55">
        <v>-3093529289</v>
      </c>
      <c r="H36" s="11"/>
      <c r="I36" s="55">
        <v>565962471</v>
      </c>
      <c r="J36" s="11"/>
      <c r="K36" s="11">
        <v>2000000</v>
      </c>
      <c r="L36" s="11"/>
      <c r="M36" s="11">
        <v>3659491760</v>
      </c>
      <c r="N36" s="11"/>
      <c r="O36" s="55">
        <v>-3093529289</v>
      </c>
      <c r="P36" s="11"/>
      <c r="Q36" s="55">
        <v>565962471</v>
      </c>
    </row>
    <row r="37" spans="1:17" ht="23.1" customHeight="1" x14ac:dyDescent="0.45">
      <c r="A37" s="7" t="s">
        <v>52</v>
      </c>
      <c r="B37" s="7"/>
      <c r="C37" s="21">
        <v>4000000</v>
      </c>
      <c r="D37" s="21"/>
      <c r="E37" s="11">
        <v>9355121560</v>
      </c>
      <c r="F37" s="11"/>
      <c r="G37" s="55">
        <v>-7683209600</v>
      </c>
      <c r="H37" s="11"/>
      <c r="I37" s="55">
        <v>1671911960</v>
      </c>
      <c r="J37" s="11"/>
      <c r="K37" s="11">
        <v>4000000</v>
      </c>
      <c r="L37" s="11"/>
      <c r="M37" s="11">
        <v>9355121560</v>
      </c>
      <c r="N37" s="11"/>
      <c r="O37" s="55">
        <v>-8467681655</v>
      </c>
      <c r="P37" s="11"/>
      <c r="Q37" s="55">
        <v>887439905</v>
      </c>
    </row>
    <row r="38" spans="1:17" ht="23.1" customHeight="1" x14ac:dyDescent="0.45">
      <c r="A38" s="7" t="s">
        <v>53</v>
      </c>
      <c r="B38" s="7"/>
      <c r="C38" s="21">
        <v>4821600</v>
      </c>
      <c r="D38" s="21"/>
      <c r="E38" s="11">
        <v>19577474403</v>
      </c>
      <c r="F38" s="11"/>
      <c r="G38" s="55">
        <v>-18182903284</v>
      </c>
      <c r="H38" s="11"/>
      <c r="I38" s="55">
        <v>1394571119</v>
      </c>
      <c r="J38" s="11"/>
      <c r="K38" s="11">
        <v>4821600</v>
      </c>
      <c r="L38" s="11"/>
      <c r="M38" s="11">
        <v>19577474403</v>
      </c>
      <c r="N38" s="11"/>
      <c r="O38" s="55">
        <v>-18047873485</v>
      </c>
      <c r="P38" s="11"/>
      <c r="Q38" s="55">
        <v>1529600918</v>
      </c>
    </row>
    <row r="39" spans="1:17" ht="23.1" customHeight="1" x14ac:dyDescent="0.45">
      <c r="A39" s="7" t="s">
        <v>54</v>
      </c>
      <c r="B39" s="7"/>
      <c r="C39" s="21">
        <v>7800000</v>
      </c>
      <c r="D39" s="21"/>
      <c r="E39" s="11">
        <v>14225579629</v>
      </c>
      <c r="F39" s="11"/>
      <c r="G39" s="55">
        <v>-11561722381</v>
      </c>
      <c r="H39" s="11"/>
      <c r="I39" s="55">
        <v>2663857248</v>
      </c>
      <c r="J39" s="11"/>
      <c r="K39" s="11">
        <v>7800000</v>
      </c>
      <c r="L39" s="11"/>
      <c r="M39" s="11">
        <v>14225579629</v>
      </c>
      <c r="N39" s="11"/>
      <c r="O39" s="55">
        <v>-10917054721</v>
      </c>
      <c r="P39" s="11"/>
      <c r="Q39" s="55">
        <v>3308524908</v>
      </c>
    </row>
    <row r="40" spans="1:17" ht="23.1" customHeight="1" x14ac:dyDescent="0.45">
      <c r="A40" s="7" t="s">
        <v>55</v>
      </c>
      <c r="B40" s="7"/>
      <c r="C40" s="21">
        <v>4300000</v>
      </c>
      <c r="D40" s="21"/>
      <c r="E40" s="11">
        <v>19981241764</v>
      </c>
      <c r="F40" s="11"/>
      <c r="G40" s="55">
        <v>-19978865758</v>
      </c>
      <c r="H40" s="11"/>
      <c r="I40" s="55">
        <v>2376006</v>
      </c>
      <c r="J40" s="11"/>
      <c r="K40" s="11">
        <v>4300000</v>
      </c>
      <c r="L40" s="11"/>
      <c r="M40" s="11">
        <v>19981241764</v>
      </c>
      <c r="N40" s="11"/>
      <c r="O40" s="55">
        <v>-20285288462</v>
      </c>
      <c r="P40" s="11"/>
      <c r="Q40" s="55">
        <v>-304046698</v>
      </c>
    </row>
    <row r="41" spans="1:17" ht="23.1" customHeight="1" x14ac:dyDescent="0.45">
      <c r="A41" s="7" t="s">
        <v>56</v>
      </c>
      <c r="B41" s="7"/>
      <c r="C41" s="21">
        <v>290000</v>
      </c>
      <c r="D41" s="21"/>
      <c r="E41" s="11">
        <v>67551260925</v>
      </c>
      <c r="F41" s="11"/>
      <c r="G41" s="55">
        <v>-59857072931</v>
      </c>
      <c r="H41" s="11"/>
      <c r="I41" s="55">
        <v>7694187994</v>
      </c>
      <c r="J41" s="11"/>
      <c r="K41" s="11">
        <v>290000</v>
      </c>
      <c r="L41" s="11"/>
      <c r="M41" s="11">
        <v>67551260925</v>
      </c>
      <c r="N41" s="11"/>
      <c r="O41" s="55">
        <v>-59857072931</v>
      </c>
      <c r="P41" s="11"/>
      <c r="Q41" s="55">
        <v>7694187994</v>
      </c>
    </row>
    <row r="42" spans="1:17" ht="23.1" customHeight="1" x14ac:dyDescent="0.45">
      <c r="A42" s="7" t="s">
        <v>57</v>
      </c>
      <c r="B42" s="7"/>
      <c r="C42" s="21">
        <v>13900000</v>
      </c>
      <c r="D42" s="21"/>
      <c r="E42" s="11">
        <v>37915728198</v>
      </c>
      <c r="F42" s="11"/>
      <c r="G42" s="55">
        <v>-33568839211</v>
      </c>
      <c r="H42" s="11"/>
      <c r="I42" s="55">
        <v>4346888987</v>
      </c>
      <c r="J42" s="11"/>
      <c r="K42" s="11">
        <v>13900000</v>
      </c>
      <c r="L42" s="11"/>
      <c r="M42" s="11">
        <v>37915728198</v>
      </c>
      <c r="N42" s="11"/>
      <c r="O42" s="55">
        <v>-35370519924</v>
      </c>
      <c r="P42" s="11"/>
      <c r="Q42" s="55">
        <v>2545208274</v>
      </c>
    </row>
    <row r="43" spans="1:17" ht="23.1" customHeight="1" x14ac:dyDescent="0.45">
      <c r="A43" s="7" t="s">
        <v>58</v>
      </c>
      <c r="B43" s="7"/>
      <c r="C43" s="21">
        <v>2000000</v>
      </c>
      <c r="D43" s="21"/>
      <c r="E43" s="11">
        <v>4106013260</v>
      </c>
      <c r="F43" s="11"/>
      <c r="G43" s="55">
        <v>-4022687886</v>
      </c>
      <c r="H43" s="11"/>
      <c r="I43" s="55">
        <v>83325374</v>
      </c>
      <c r="J43" s="11"/>
      <c r="K43" s="11">
        <v>2000000</v>
      </c>
      <c r="L43" s="11"/>
      <c r="M43" s="11">
        <v>4106013260</v>
      </c>
      <c r="N43" s="11"/>
      <c r="O43" s="55">
        <v>-4022687886</v>
      </c>
      <c r="P43" s="11"/>
      <c r="Q43" s="55">
        <v>83325374</v>
      </c>
    </row>
    <row r="44" spans="1:17" ht="23.1" customHeight="1" x14ac:dyDescent="0.45">
      <c r="A44" s="7" t="s">
        <v>59</v>
      </c>
      <c r="B44" s="7"/>
      <c r="C44" s="21">
        <v>0</v>
      </c>
      <c r="D44" s="21"/>
      <c r="E44" s="11">
        <v>0</v>
      </c>
      <c r="F44" s="11"/>
      <c r="G44" s="55">
        <v>-121677800</v>
      </c>
      <c r="H44" s="11"/>
      <c r="I44" s="55">
        <v>-121677800</v>
      </c>
      <c r="J44" s="11"/>
      <c r="K44" s="11">
        <v>0</v>
      </c>
      <c r="L44" s="11"/>
      <c r="M44" s="11">
        <v>0</v>
      </c>
      <c r="N44" s="11"/>
      <c r="O44" s="55">
        <v>0</v>
      </c>
      <c r="P44" s="11"/>
      <c r="Q44" s="55">
        <v>0</v>
      </c>
    </row>
    <row r="45" spans="1:17" ht="23.1" customHeight="1" x14ac:dyDescent="0.45">
      <c r="A45" s="7" t="s">
        <v>60</v>
      </c>
      <c r="B45" s="7"/>
      <c r="C45" s="21">
        <v>852459</v>
      </c>
      <c r="D45" s="21"/>
      <c r="E45" s="11">
        <v>3133946471</v>
      </c>
      <c r="F45" s="11"/>
      <c r="G45" s="55">
        <v>-2778745259</v>
      </c>
      <c r="H45" s="11"/>
      <c r="I45" s="55">
        <v>355201212</v>
      </c>
      <c r="J45" s="11"/>
      <c r="K45" s="11">
        <v>852459</v>
      </c>
      <c r="L45" s="11"/>
      <c r="M45" s="11">
        <v>3133946471</v>
      </c>
      <c r="N45" s="11"/>
      <c r="O45" s="55">
        <v>-2472714138</v>
      </c>
      <c r="P45" s="11"/>
      <c r="Q45" s="55">
        <v>661232333</v>
      </c>
    </row>
    <row r="46" spans="1:17" ht="23.1" customHeight="1" x14ac:dyDescent="0.45">
      <c r="A46" s="7" t="s">
        <v>61</v>
      </c>
      <c r="B46" s="7"/>
      <c r="C46" s="21">
        <v>700714</v>
      </c>
      <c r="D46" s="21"/>
      <c r="E46" s="11">
        <v>17139082903</v>
      </c>
      <c r="F46" s="11"/>
      <c r="G46" s="55">
        <v>-15996860225</v>
      </c>
      <c r="H46" s="11"/>
      <c r="I46" s="55">
        <v>1142222678</v>
      </c>
      <c r="J46" s="11"/>
      <c r="K46" s="11">
        <v>700714</v>
      </c>
      <c r="L46" s="11"/>
      <c r="M46" s="11">
        <v>17139082903</v>
      </c>
      <c r="N46" s="11"/>
      <c r="O46" s="55">
        <v>-16838105013</v>
      </c>
      <c r="P46" s="11"/>
      <c r="Q46" s="55">
        <v>300977890</v>
      </c>
    </row>
    <row r="47" spans="1:17" ht="23.1" customHeight="1" x14ac:dyDescent="0.45">
      <c r="A47" s="7" t="s">
        <v>62</v>
      </c>
      <c r="B47" s="7"/>
      <c r="C47" s="21">
        <v>2000000</v>
      </c>
      <c r="D47" s="21"/>
      <c r="E47" s="11">
        <v>6787126800</v>
      </c>
      <c r="F47" s="11"/>
      <c r="G47" s="55">
        <v>-5434013300</v>
      </c>
      <c r="H47" s="11"/>
      <c r="I47" s="55">
        <v>1353113500</v>
      </c>
      <c r="J47" s="11"/>
      <c r="K47" s="11">
        <v>2000000</v>
      </c>
      <c r="L47" s="11"/>
      <c r="M47" s="11">
        <v>6787126800</v>
      </c>
      <c r="N47" s="11"/>
      <c r="O47" s="55">
        <v>-6272356800</v>
      </c>
      <c r="P47" s="11"/>
      <c r="Q47" s="55">
        <v>514770000</v>
      </c>
    </row>
    <row r="48" spans="1:17" ht="23.1" customHeight="1" x14ac:dyDescent="0.45">
      <c r="A48" s="7" t="s">
        <v>63</v>
      </c>
      <c r="B48" s="7"/>
      <c r="C48" s="21">
        <v>5409934</v>
      </c>
      <c r="D48" s="21"/>
      <c r="E48" s="11">
        <v>13849737247</v>
      </c>
      <c r="F48" s="11"/>
      <c r="G48" s="55">
        <v>-12989267768</v>
      </c>
      <c r="H48" s="11"/>
      <c r="I48" s="55">
        <v>860469479</v>
      </c>
      <c r="J48" s="11"/>
      <c r="K48" s="11">
        <v>5409934</v>
      </c>
      <c r="L48" s="11"/>
      <c r="M48" s="11">
        <v>13849737247</v>
      </c>
      <c r="N48" s="11"/>
      <c r="O48" s="55">
        <v>-12906205784</v>
      </c>
      <c r="P48" s="11"/>
      <c r="Q48" s="55">
        <v>943531463</v>
      </c>
    </row>
    <row r="49" spans="1:17" ht="23.1" customHeight="1" x14ac:dyDescent="0.45">
      <c r="A49" s="7" t="s">
        <v>64</v>
      </c>
      <c r="B49" s="7"/>
      <c r="C49" s="21">
        <v>0</v>
      </c>
      <c r="D49" s="21"/>
      <c r="E49" s="11">
        <v>0</v>
      </c>
      <c r="F49" s="11"/>
      <c r="G49" s="55">
        <v>-733004040</v>
      </c>
      <c r="H49" s="11"/>
      <c r="I49" s="55">
        <v>-733004040</v>
      </c>
      <c r="J49" s="11"/>
      <c r="K49" s="11">
        <v>0</v>
      </c>
      <c r="L49" s="11"/>
      <c r="M49" s="11">
        <v>0</v>
      </c>
      <c r="N49" s="11"/>
      <c r="O49" s="55">
        <v>0</v>
      </c>
      <c r="P49" s="11"/>
      <c r="Q49" s="55">
        <v>0</v>
      </c>
    </row>
    <row r="50" spans="1:17" ht="23.1" customHeight="1" x14ac:dyDescent="0.45">
      <c r="A50" s="7" t="s">
        <v>65</v>
      </c>
      <c r="B50" s="7"/>
      <c r="C50" s="21">
        <v>470000</v>
      </c>
      <c r="D50" s="21"/>
      <c r="E50" s="11">
        <v>5932186969</v>
      </c>
      <c r="F50" s="11"/>
      <c r="G50" s="55">
        <v>-7086753902</v>
      </c>
      <c r="H50" s="11"/>
      <c r="I50" s="55">
        <v>-1154566933</v>
      </c>
      <c r="J50" s="11"/>
      <c r="K50" s="11">
        <v>470000</v>
      </c>
      <c r="L50" s="11"/>
      <c r="M50" s="11">
        <v>5932186969</v>
      </c>
      <c r="N50" s="11"/>
      <c r="O50" s="55">
        <v>-4863497881</v>
      </c>
      <c r="P50" s="11"/>
      <c r="Q50" s="55">
        <v>1068689088</v>
      </c>
    </row>
    <row r="51" spans="1:17" ht="23.1" customHeight="1" x14ac:dyDescent="0.45">
      <c r="A51" s="7" t="s">
        <v>66</v>
      </c>
      <c r="B51" s="7"/>
      <c r="C51" s="21">
        <v>1875000</v>
      </c>
      <c r="D51" s="21"/>
      <c r="E51" s="11">
        <v>7935059159</v>
      </c>
      <c r="F51" s="11"/>
      <c r="G51" s="55">
        <v>-6256125845</v>
      </c>
      <c r="H51" s="11"/>
      <c r="I51" s="55">
        <v>1678933314</v>
      </c>
      <c r="J51" s="11"/>
      <c r="K51" s="11">
        <v>1875000</v>
      </c>
      <c r="L51" s="11"/>
      <c r="M51" s="11">
        <v>7935059159</v>
      </c>
      <c r="N51" s="11"/>
      <c r="O51" s="55">
        <v>-5664221159</v>
      </c>
      <c r="P51" s="11"/>
      <c r="Q51" s="55">
        <v>2270838000</v>
      </c>
    </row>
    <row r="52" spans="1:17" ht="23.1" customHeight="1" x14ac:dyDescent="0.45">
      <c r="A52" s="7" t="s">
        <v>67</v>
      </c>
      <c r="B52" s="7"/>
      <c r="C52" s="21">
        <v>2850000</v>
      </c>
      <c r="D52" s="21"/>
      <c r="E52" s="11">
        <v>3353971828</v>
      </c>
      <c r="F52" s="11"/>
      <c r="G52" s="55">
        <v>-3034044310</v>
      </c>
      <c r="H52" s="11"/>
      <c r="I52" s="55">
        <v>319927518</v>
      </c>
      <c r="J52" s="11"/>
      <c r="K52" s="11">
        <v>2850000</v>
      </c>
      <c r="L52" s="11"/>
      <c r="M52" s="11">
        <v>3353971828</v>
      </c>
      <c r="N52" s="11"/>
      <c r="O52" s="55">
        <v>-2787713820</v>
      </c>
      <c r="P52" s="11"/>
      <c r="Q52" s="55">
        <v>566258008</v>
      </c>
    </row>
    <row r="53" spans="1:17" ht="23.1" customHeight="1" x14ac:dyDescent="0.45">
      <c r="A53" s="7" t="s">
        <v>68</v>
      </c>
      <c r="B53" s="7"/>
      <c r="C53" s="21">
        <v>3200000</v>
      </c>
      <c r="D53" s="21"/>
      <c r="E53" s="11">
        <v>14075945313</v>
      </c>
      <c r="F53" s="11"/>
      <c r="G53" s="55">
        <v>-14658420961</v>
      </c>
      <c r="H53" s="11"/>
      <c r="I53" s="55">
        <v>-582475648</v>
      </c>
      <c r="J53" s="11"/>
      <c r="K53" s="11">
        <v>3200000</v>
      </c>
      <c r="L53" s="11"/>
      <c r="M53" s="11">
        <v>14075945313</v>
      </c>
      <c r="N53" s="11"/>
      <c r="O53" s="55">
        <v>-14435686115</v>
      </c>
      <c r="P53" s="11"/>
      <c r="Q53" s="55">
        <v>-359740802</v>
      </c>
    </row>
    <row r="54" spans="1:17" ht="23.1" customHeight="1" x14ac:dyDescent="0.45">
      <c r="A54" s="7" t="s">
        <v>70</v>
      </c>
      <c r="B54" s="7"/>
      <c r="C54" s="21">
        <v>2457000</v>
      </c>
      <c r="D54" s="21"/>
      <c r="E54" s="11">
        <v>25135856193</v>
      </c>
      <c r="F54" s="11"/>
      <c r="G54" s="55">
        <v>-21580227651</v>
      </c>
      <c r="H54" s="11"/>
      <c r="I54" s="55">
        <v>3555628542</v>
      </c>
      <c r="J54" s="11"/>
      <c r="K54" s="11">
        <v>2457000</v>
      </c>
      <c r="L54" s="11"/>
      <c r="M54" s="11">
        <v>25135856193</v>
      </c>
      <c r="N54" s="11"/>
      <c r="O54" s="55">
        <v>-21580227651</v>
      </c>
      <c r="P54" s="11"/>
      <c r="Q54" s="55">
        <v>3555628542</v>
      </c>
    </row>
    <row r="55" spans="1:17" ht="23.1" customHeight="1" x14ac:dyDescent="0.45">
      <c r="A55" s="7" t="s">
        <v>71</v>
      </c>
      <c r="B55" s="7"/>
      <c r="C55" s="21">
        <v>267500</v>
      </c>
      <c r="D55" s="21"/>
      <c r="E55" s="11">
        <v>7883337084</v>
      </c>
      <c r="F55" s="11"/>
      <c r="G55" s="55">
        <v>-7456162106</v>
      </c>
      <c r="H55" s="11"/>
      <c r="I55" s="55">
        <v>427174978</v>
      </c>
      <c r="J55" s="11"/>
      <c r="K55" s="11">
        <v>267500</v>
      </c>
      <c r="L55" s="11"/>
      <c r="M55" s="11">
        <v>7883337084</v>
      </c>
      <c r="N55" s="11"/>
      <c r="O55" s="55">
        <v>-7456162106</v>
      </c>
      <c r="P55" s="11"/>
      <c r="Q55" s="55">
        <v>427174978</v>
      </c>
    </row>
    <row r="56" spans="1:17" ht="23.1" customHeight="1" x14ac:dyDescent="0.45">
      <c r="A56" s="7" t="s">
        <v>72</v>
      </c>
      <c r="B56" s="7"/>
      <c r="C56" s="21">
        <v>545000</v>
      </c>
      <c r="D56" s="21"/>
      <c r="E56" s="11">
        <v>10956347660</v>
      </c>
      <c r="F56" s="11"/>
      <c r="G56" s="55">
        <v>-9181010580</v>
      </c>
      <c r="H56" s="11"/>
      <c r="I56" s="55">
        <v>1775337080</v>
      </c>
      <c r="J56" s="11"/>
      <c r="K56" s="11">
        <v>545000</v>
      </c>
      <c r="L56" s="11"/>
      <c r="M56" s="11">
        <v>10956347660</v>
      </c>
      <c r="N56" s="11"/>
      <c r="O56" s="55">
        <v>-9181010580</v>
      </c>
      <c r="P56" s="11"/>
      <c r="Q56" s="55">
        <v>1775337080</v>
      </c>
    </row>
    <row r="57" spans="1:17" ht="23.1" customHeight="1" x14ac:dyDescent="0.45">
      <c r="A57" s="7" t="s">
        <v>87</v>
      </c>
      <c r="B57" s="7"/>
      <c r="C57" s="21">
        <v>12593</v>
      </c>
      <c r="D57" s="21"/>
      <c r="E57" s="11">
        <v>12400884393</v>
      </c>
      <c r="F57" s="11"/>
      <c r="G57" s="55">
        <v>-12088118501</v>
      </c>
      <c r="H57" s="11"/>
      <c r="I57" s="55">
        <v>312765892</v>
      </c>
      <c r="J57" s="11"/>
      <c r="K57" s="11">
        <v>12593</v>
      </c>
      <c r="L57" s="11"/>
      <c r="M57" s="11">
        <v>12400884393</v>
      </c>
      <c r="N57" s="11"/>
      <c r="O57" s="55">
        <v>-11638665846</v>
      </c>
      <c r="P57" s="11"/>
      <c r="Q57" s="55">
        <v>762218547</v>
      </c>
    </row>
    <row r="58" spans="1:17" ht="23.1" customHeight="1" x14ac:dyDescent="0.45">
      <c r="A58" s="7" t="s">
        <v>91</v>
      </c>
      <c r="B58" s="7"/>
      <c r="C58" s="21">
        <v>0</v>
      </c>
      <c r="D58" s="21"/>
      <c r="E58" s="11">
        <v>0</v>
      </c>
      <c r="F58" s="11"/>
      <c r="G58" s="55">
        <v>-151878789</v>
      </c>
      <c r="H58" s="11"/>
      <c r="I58" s="55">
        <v>-151878789</v>
      </c>
      <c r="J58" s="11"/>
      <c r="K58" s="11">
        <v>0</v>
      </c>
      <c r="L58" s="11"/>
      <c r="M58" s="11">
        <v>0</v>
      </c>
      <c r="N58" s="11"/>
      <c r="O58" s="55">
        <v>0</v>
      </c>
      <c r="P58" s="11"/>
      <c r="Q58" s="55">
        <v>0</v>
      </c>
    </row>
    <row r="59" spans="1:17" ht="23.1" customHeight="1" x14ac:dyDescent="0.45">
      <c r="A59" s="7" t="s">
        <v>94</v>
      </c>
      <c r="B59" s="7"/>
      <c r="C59" s="21">
        <v>0</v>
      </c>
      <c r="D59" s="21"/>
      <c r="E59" s="11">
        <v>0</v>
      </c>
      <c r="F59" s="11"/>
      <c r="G59" s="55">
        <v>-98436355</v>
      </c>
      <c r="H59" s="11"/>
      <c r="I59" s="55">
        <v>-98436355</v>
      </c>
      <c r="J59" s="11"/>
      <c r="K59" s="11">
        <v>0</v>
      </c>
      <c r="L59" s="11"/>
      <c r="M59" s="11">
        <v>0</v>
      </c>
      <c r="N59" s="11"/>
      <c r="O59" s="55">
        <v>0</v>
      </c>
      <c r="P59" s="11"/>
      <c r="Q59" s="55">
        <v>0</v>
      </c>
    </row>
    <row r="60" spans="1:17" ht="23.1" customHeight="1" x14ac:dyDescent="0.45">
      <c r="A60" s="7" t="s">
        <v>96</v>
      </c>
      <c r="B60" s="7"/>
      <c r="C60" s="21">
        <v>0</v>
      </c>
      <c r="D60" s="21"/>
      <c r="E60" s="11">
        <v>0</v>
      </c>
      <c r="F60" s="11"/>
      <c r="G60" s="55">
        <v>-331618184</v>
      </c>
      <c r="H60" s="11"/>
      <c r="I60" s="55">
        <v>-331618184</v>
      </c>
      <c r="J60" s="11"/>
      <c r="K60" s="11">
        <v>0</v>
      </c>
      <c r="L60" s="11"/>
      <c r="M60" s="11">
        <v>0</v>
      </c>
      <c r="N60" s="11"/>
      <c r="O60" s="55">
        <v>0</v>
      </c>
      <c r="P60" s="11"/>
      <c r="Q60" s="55">
        <v>0</v>
      </c>
    </row>
    <row r="61" spans="1:17" ht="23.1" customHeight="1" x14ac:dyDescent="0.45">
      <c r="A61" s="7" t="s">
        <v>99</v>
      </c>
      <c r="B61" s="7"/>
      <c r="C61" s="21">
        <v>4046</v>
      </c>
      <c r="D61" s="21"/>
      <c r="E61" s="11">
        <v>2911535992</v>
      </c>
      <c r="F61" s="11"/>
      <c r="G61" s="55">
        <v>-2818932974</v>
      </c>
      <c r="H61" s="11"/>
      <c r="I61" s="55">
        <v>92603018</v>
      </c>
      <c r="J61" s="11"/>
      <c r="K61" s="11">
        <v>4046</v>
      </c>
      <c r="L61" s="11"/>
      <c r="M61" s="11">
        <v>2911535992</v>
      </c>
      <c r="N61" s="11"/>
      <c r="O61" s="55">
        <v>-2833508877</v>
      </c>
      <c r="P61" s="11"/>
      <c r="Q61" s="55">
        <v>78027115</v>
      </c>
    </row>
    <row r="62" spans="1:17" ht="23.1" customHeight="1" x14ac:dyDescent="0.45">
      <c r="A62" s="7" t="s">
        <v>101</v>
      </c>
      <c r="B62" s="7"/>
      <c r="C62" s="21">
        <v>5000</v>
      </c>
      <c r="D62" s="21"/>
      <c r="E62" s="11">
        <v>3529229939</v>
      </c>
      <c r="F62" s="11"/>
      <c r="G62" s="55">
        <v>-3435680834</v>
      </c>
      <c r="H62" s="11"/>
      <c r="I62" s="55">
        <v>93549105</v>
      </c>
      <c r="J62" s="11"/>
      <c r="K62" s="11">
        <v>5000</v>
      </c>
      <c r="L62" s="11"/>
      <c r="M62" s="11">
        <v>3529229939</v>
      </c>
      <c r="N62" s="11"/>
      <c r="O62" s="55">
        <v>-3438623134</v>
      </c>
      <c r="P62" s="11"/>
      <c r="Q62" s="55">
        <v>90606805</v>
      </c>
    </row>
    <row r="63" spans="1:17" ht="23.1" customHeight="1" x14ac:dyDescent="0.45">
      <c r="A63" s="7" t="s">
        <v>104</v>
      </c>
      <c r="B63" s="7"/>
      <c r="C63" s="21">
        <v>0</v>
      </c>
      <c r="D63" s="21"/>
      <c r="E63" s="11">
        <v>0</v>
      </c>
      <c r="F63" s="11"/>
      <c r="G63" s="55">
        <v>-256862884</v>
      </c>
      <c r="H63" s="11"/>
      <c r="I63" s="55">
        <v>-256862884</v>
      </c>
      <c r="J63" s="11"/>
      <c r="K63" s="11">
        <v>0</v>
      </c>
      <c r="L63" s="11"/>
      <c r="M63" s="11">
        <v>0</v>
      </c>
      <c r="N63" s="11"/>
      <c r="O63" s="55">
        <v>0</v>
      </c>
      <c r="P63" s="11"/>
      <c r="Q63" s="55">
        <v>0</v>
      </c>
    </row>
    <row r="64" spans="1:17" ht="23.1" customHeight="1" x14ac:dyDescent="0.45">
      <c r="A64" s="7" t="s">
        <v>107</v>
      </c>
      <c r="B64" s="7"/>
      <c r="C64" s="21">
        <v>0</v>
      </c>
      <c r="D64" s="21"/>
      <c r="E64" s="11">
        <v>0</v>
      </c>
      <c r="F64" s="11"/>
      <c r="G64" s="55">
        <v>-195955830</v>
      </c>
      <c r="H64" s="11"/>
      <c r="I64" s="55">
        <v>-195955830</v>
      </c>
      <c r="J64" s="11"/>
      <c r="K64" s="11">
        <v>0</v>
      </c>
      <c r="L64" s="11"/>
      <c r="M64" s="11">
        <v>0</v>
      </c>
      <c r="N64" s="11"/>
      <c r="O64" s="55">
        <v>0</v>
      </c>
      <c r="P64" s="11"/>
      <c r="Q64" s="55">
        <v>0</v>
      </c>
    </row>
    <row r="65" spans="1:17" ht="23.1" customHeight="1" x14ac:dyDescent="0.45">
      <c r="A65" s="7" t="s">
        <v>109</v>
      </c>
      <c r="B65" s="7"/>
      <c r="C65" s="21">
        <v>0</v>
      </c>
      <c r="D65" s="21"/>
      <c r="E65" s="11">
        <v>0</v>
      </c>
      <c r="F65" s="11"/>
      <c r="G65" s="55">
        <v>-217592562</v>
      </c>
      <c r="H65" s="11"/>
      <c r="I65" s="55">
        <v>-217592562</v>
      </c>
      <c r="J65" s="11"/>
      <c r="K65" s="11">
        <v>0</v>
      </c>
      <c r="L65" s="11"/>
      <c r="M65" s="11">
        <v>0</v>
      </c>
      <c r="N65" s="11"/>
      <c r="O65" s="55">
        <v>0</v>
      </c>
      <c r="P65" s="11"/>
      <c r="Q65" s="55">
        <v>0</v>
      </c>
    </row>
    <row r="66" spans="1:17" ht="23.1" customHeight="1" x14ac:dyDescent="0.45">
      <c r="A66" s="7" t="s">
        <v>112</v>
      </c>
      <c r="B66" s="7"/>
      <c r="C66" s="21">
        <v>0</v>
      </c>
      <c r="D66" s="21"/>
      <c r="E66" s="11">
        <v>0</v>
      </c>
      <c r="F66" s="11"/>
      <c r="G66" s="55">
        <v>-415695088</v>
      </c>
      <c r="H66" s="11"/>
      <c r="I66" s="55">
        <v>-415695088</v>
      </c>
      <c r="J66" s="11"/>
      <c r="K66" s="11">
        <v>0</v>
      </c>
      <c r="L66" s="11"/>
      <c r="M66" s="11">
        <v>0</v>
      </c>
      <c r="N66" s="11"/>
      <c r="O66" s="55">
        <v>0</v>
      </c>
      <c r="P66" s="11"/>
      <c r="Q66" s="55">
        <v>0</v>
      </c>
    </row>
    <row r="67" spans="1:17" ht="23.1" customHeight="1" x14ac:dyDescent="0.45">
      <c r="A67" s="7" t="s">
        <v>113</v>
      </c>
      <c r="B67" s="7"/>
      <c r="C67" s="21">
        <v>0</v>
      </c>
      <c r="D67" s="21"/>
      <c r="E67" s="11">
        <v>0</v>
      </c>
      <c r="F67" s="11"/>
      <c r="G67" s="55">
        <v>7641039</v>
      </c>
      <c r="H67" s="11"/>
      <c r="I67" s="55">
        <v>7641039</v>
      </c>
      <c r="J67" s="11"/>
      <c r="K67" s="11">
        <v>0</v>
      </c>
      <c r="L67" s="11"/>
      <c r="M67" s="11">
        <v>0</v>
      </c>
      <c r="N67" s="11"/>
      <c r="O67" s="55">
        <v>0</v>
      </c>
      <c r="P67" s="11"/>
      <c r="Q67" s="55">
        <v>0</v>
      </c>
    </row>
    <row r="68" spans="1:17" ht="23.1" customHeight="1" x14ac:dyDescent="0.45">
      <c r="A68" s="7" t="s">
        <v>116</v>
      </c>
      <c r="B68" s="7"/>
      <c r="C68" s="21">
        <v>0</v>
      </c>
      <c r="D68" s="21"/>
      <c r="E68" s="11">
        <v>0</v>
      </c>
      <c r="F68" s="11"/>
      <c r="G68" s="55">
        <v>55428807</v>
      </c>
      <c r="H68" s="11"/>
      <c r="I68" s="55">
        <v>55428807</v>
      </c>
      <c r="J68" s="11"/>
      <c r="K68" s="11">
        <v>0</v>
      </c>
      <c r="L68" s="11"/>
      <c r="M68" s="11">
        <v>0</v>
      </c>
      <c r="N68" s="11"/>
      <c r="O68" s="55">
        <v>0</v>
      </c>
      <c r="P68" s="11"/>
      <c r="Q68" s="55">
        <v>0</v>
      </c>
    </row>
    <row r="69" spans="1:17" ht="23.1" customHeight="1" x14ac:dyDescent="0.45">
      <c r="A69" s="7" t="s">
        <v>118</v>
      </c>
      <c r="B69" s="7"/>
      <c r="C69" s="21">
        <v>0</v>
      </c>
      <c r="D69" s="21"/>
      <c r="E69" s="11">
        <v>0</v>
      </c>
      <c r="F69" s="11"/>
      <c r="G69" s="55">
        <v>-34935796</v>
      </c>
      <c r="H69" s="11"/>
      <c r="I69" s="55">
        <v>-34935796</v>
      </c>
      <c r="J69" s="11"/>
      <c r="K69" s="11">
        <v>0</v>
      </c>
      <c r="L69" s="11"/>
      <c r="M69" s="11">
        <v>0</v>
      </c>
      <c r="N69" s="11"/>
      <c r="O69" s="55">
        <v>0</v>
      </c>
      <c r="P69" s="11"/>
      <c r="Q69" s="55">
        <v>0</v>
      </c>
    </row>
    <row r="70" spans="1:17" ht="23.1" customHeight="1" x14ac:dyDescent="0.45">
      <c r="A70" s="7" t="s">
        <v>119</v>
      </c>
      <c r="B70" s="7"/>
      <c r="C70" s="21">
        <v>1602000</v>
      </c>
      <c r="D70" s="21"/>
      <c r="E70" s="11">
        <v>73636181</v>
      </c>
      <c r="F70" s="11"/>
      <c r="G70" s="55">
        <v>-441807830</v>
      </c>
      <c r="H70" s="11"/>
      <c r="I70" s="55">
        <v>-368171649</v>
      </c>
      <c r="J70" s="11"/>
      <c r="K70" s="11">
        <v>1602000</v>
      </c>
      <c r="L70" s="11"/>
      <c r="M70" s="11">
        <v>73636181</v>
      </c>
      <c r="N70" s="11"/>
      <c r="O70" s="55">
        <v>-455973303</v>
      </c>
      <c r="P70" s="11"/>
      <c r="Q70" s="55">
        <v>-382337122</v>
      </c>
    </row>
    <row r="71" spans="1:17" ht="23.1" customHeight="1" x14ac:dyDescent="0.45">
      <c r="A71" s="7" t="s">
        <v>120</v>
      </c>
      <c r="B71" s="7"/>
      <c r="C71" s="21">
        <v>349000</v>
      </c>
      <c r="D71" s="21"/>
      <c r="E71" s="11">
        <v>141935405</v>
      </c>
      <c r="F71" s="11"/>
      <c r="G71" s="55">
        <v>-428441280</v>
      </c>
      <c r="H71" s="11"/>
      <c r="I71" s="55">
        <v>-286505875</v>
      </c>
      <c r="J71" s="11"/>
      <c r="K71" s="11">
        <v>349000</v>
      </c>
      <c r="L71" s="11"/>
      <c r="M71" s="11">
        <v>141935405</v>
      </c>
      <c r="N71" s="11"/>
      <c r="O71" s="55">
        <v>-428441280</v>
      </c>
      <c r="P71" s="11"/>
      <c r="Q71" s="55">
        <v>-286505875</v>
      </c>
    </row>
    <row r="72" spans="1:17" ht="23.1" customHeight="1" x14ac:dyDescent="0.45">
      <c r="A72" s="7" t="s">
        <v>121</v>
      </c>
      <c r="B72" s="7"/>
      <c r="C72" s="21">
        <v>1000000</v>
      </c>
      <c r="D72" s="21"/>
      <c r="E72" s="11">
        <v>127903040</v>
      </c>
      <c r="F72" s="11"/>
      <c r="G72" s="55">
        <v>-440333300</v>
      </c>
      <c r="H72" s="11"/>
      <c r="I72" s="55">
        <v>-312430260</v>
      </c>
      <c r="J72" s="11"/>
      <c r="K72" s="11">
        <v>1000000</v>
      </c>
      <c r="L72" s="11"/>
      <c r="M72" s="11">
        <v>127903040</v>
      </c>
      <c r="N72" s="11"/>
      <c r="O72" s="55">
        <v>-440333300</v>
      </c>
      <c r="P72" s="11"/>
      <c r="Q72" s="55">
        <v>-312430260</v>
      </c>
    </row>
    <row r="73" spans="1:17" ht="23.1" customHeight="1" x14ac:dyDescent="0.45">
      <c r="A73" s="7" t="s">
        <v>122</v>
      </c>
      <c r="B73" s="7"/>
      <c r="C73" s="21">
        <v>911000</v>
      </c>
      <c r="D73" s="21"/>
      <c r="E73" s="11">
        <v>172958886</v>
      </c>
      <c r="F73" s="11"/>
      <c r="G73" s="55">
        <v>-590725124</v>
      </c>
      <c r="H73" s="11"/>
      <c r="I73" s="55">
        <v>-417766238</v>
      </c>
      <c r="J73" s="11"/>
      <c r="K73" s="11">
        <v>911000</v>
      </c>
      <c r="L73" s="11"/>
      <c r="M73" s="11">
        <v>172958886</v>
      </c>
      <c r="N73" s="11"/>
      <c r="O73" s="55">
        <v>-590725124</v>
      </c>
      <c r="P73" s="11"/>
      <c r="Q73" s="55">
        <v>-417766238</v>
      </c>
    </row>
    <row r="74" spans="1:17" ht="23.1" customHeight="1" x14ac:dyDescent="0.45">
      <c r="A74" s="7" t="s">
        <v>123</v>
      </c>
      <c r="B74" s="7"/>
      <c r="C74" s="21">
        <v>361000</v>
      </c>
      <c r="D74" s="21"/>
      <c r="E74" s="11">
        <v>149340791</v>
      </c>
      <c r="F74" s="11"/>
      <c r="G74" s="55">
        <v>-411822699</v>
      </c>
      <c r="H74" s="11"/>
      <c r="I74" s="55">
        <v>-262481908</v>
      </c>
      <c r="J74" s="11"/>
      <c r="K74" s="11">
        <v>361000</v>
      </c>
      <c r="L74" s="11"/>
      <c r="M74" s="11">
        <v>149340791</v>
      </c>
      <c r="N74" s="11"/>
      <c r="O74" s="55">
        <v>-411822699</v>
      </c>
      <c r="P74" s="11"/>
      <c r="Q74" s="55">
        <v>-262481908</v>
      </c>
    </row>
    <row r="75" spans="1:17" ht="23.1" customHeight="1" x14ac:dyDescent="0.45">
      <c r="A75" s="7" t="s">
        <v>124</v>
      </c>
      <c r="B75" s="7"/>
      <c r="C75" s="21">
        <v>195000</v>
      </c>
      <c r="D75" s="21"/>
      <c r="E75" s="11">
        <v>152569342</v>
      </c>
      <c r="F75" s="11"/>
      <c r="G75" s="55">
        <v>-342073920</v>
      </c>
      <c r="H75" s="11"/>
      <c r="I75" s="55">
        <v>-189504578</v>
      </c>
      <c r="J75" s="11"/>
      <c r="K75" s="11">
        <v>195000</v>
      </c>
      <c r="L75" s="11"/>
      <c r="M75" s="11">
        <v>152569342</v>
      </c>
      <c r="N75" s="11"/>
      <c r="O75" s="55">
        <v>-342073920</v>
      </c>
      <c r="P75" s="11"/>
      <c r="Q75" s="55">
        <v>-189504578</v>
      </c>
    </row>
    <row r="76" spans="1:17" ht="23.1" customHeight="1" x14ac:dyDescent="0.45">
      <c r="A76" s="7" t="s">
        <v>125</v>
      </c>
      <c r="B76" s="7"/>
      <c r="C76" s="21">
        <v>430000</v>
      </c>
      <c r="D76" s="21"/>
      <c r="E76" s="11">
        <v>578341577</v>
      </c>
      <c r="F76" s="11"/>
      <c r="G76" s="55">
        <v>-1158021507</v>
      </c>
      <c r="H76" s="11"/>
      <c r="I76" s="55">
        <v>-579679930</v>
      </c>
      <c r="J76" s="11"/>
      <c r="K76" s="11">
        <v>430000</v>
      </c>
      <c r="L76" s="11"/>
      <c r="M76" s="11">
        <v>578341577</v>
      </c>
      <c r="N76" s="11"/>
      <c r="O76" s="55">
        <v>-1158021507</v>
      </c>
      <c r="P76" s="11"/>
      <c r="Q76" s="55">
        <v>-579679930</v>
      </c>
    </row>
    <row r="77" spans="1:17" ht="23.1" customHeight="1" thickBot="1" x14ac:dyDescent="0.5">
      <c r="A77" s="7"/>
      <c r="B77" s="7"/>
      <c r="C77" s="59"/>
      <c r="D77" s="21"/>
      <c r="E77" s="13">
        <v>587565737272</v>
      </c>
      <c r="F77" s="11"/>
      <c r="G77" s="60">
        <v>-542046159696</v>
      </c>
      <c r="H77" s="11"/>
      <c r="I77" s="60">
        <v>45519577576</v>
      </c>
      <c r="J77" s="11"/>
      <c r="K77" s="13"/>
      <c r="L77" s="11"/>
      <c r="M77" s="13">
        <v>587565737272</v>
      </c>
      <c r="N77" s="11"/>
      <c r="O77" s="60">
        <v>-524868707746</v>
      </c>
      <c r="P77" s="11"/>
      <c r="Q77" s="60">
        <v>62697029526</v>
      </c>
    </row>
    <row r="78" spans="1:17" ht="23.1" customHeight="1" thickTop="1" x14ac:dyDescent="0.45">
      <c r="A78" s="7" t="s">
        <v>74</v>
      </c>
      <c r="B78" s="7"/>
      <c r="C78" s="24"/>
      <c r="D78" s="24"/>
      <c r="E78" s="15"/>
      <c r="F78" s="15"/>
      <c r="G78" s="61"/>
      <c r="H78" s="15"/>
      <c r="I78" s="61"/>
      <c r="J78" s="15"/>
      <c r="K78" s="24"/>
      <c r="L78" s="24"/>
      <c r="M78" s="15"/>
      <c r="N78" s="15"/>
      <c r="O78" s="61"/>
      <c r="P78" s="15"/>
      <c r="Q78" s="61"/>
    </row>
    <row r="81" spans="1:17" x14ac:dyDescent="0.45">
      <c r="A81" s="86" t="s">
        <v>230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</row>
  </sheetData>
  <mergeCells count="7">
    <mergeCell ref="A81:Q81"/>
    <mergeCell ref="C5:I5"/>
    <mergeCell ref="K5:Q5"/>
    <mergeCell ref="A4:G4"/>
    <mergeCell ref="A1:Q1"/>
    <mergeCell ref="A2:Q2"/>
    <mergeCell ref="A3:Q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 سهام</vt:lpstr>
      <vt:lpstr>اوراق</vt:lpstr>
      <vt:lpstr>سپرده</vt:lpstr>
      <vt:lpstr>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Asus</cp:lastModifiedBy>
  <cp:lastPrinted>2022-07-11T16:32:10Z</cp:lastPrinted>
  <dcterms:created xsi:type="dcterms:W3CDTF">2017-11-22T14:26:20Z</dcterms:created>
  <dcterms:modified xsi:type="dcterms:W3CDTF">2025-12-31T07:03:10Z</dcterms:modified>
</cp:coreProperties>
</file>